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rissa\Desktop\CI 08-2023\program de transparência\"/>
    </mc:Choice>
  </mc:AlternateContent>
  <bookViews>
    <workbookView xWindow="0" yWindow="0" windowWidth="9750" windowHeight="4635"/>
  </bookViews>
  <sheets>
    <sheet name="2023" sheetId="1" r:id="rId1"/>
    <sheet name="2022" sheetId="2" r:id="rId2"/>
  </sheets>
  <calcPr calcId="152511"/>
  <extLst>
    <ext uri="GoogleSheetsCustomDataVersion2">
      <go:sheetsCustomData xmlns:go="http://customooxmlschemas.google.com/" r:id="rId6" roundtripDataChecksum="iP4Tzz2ooTFPNzCti7GmeeE01F4fXrttS+gwLKPg9mk="/>
    </ext>
  </extLst>
</workbook>
</file>

<file path=xl/calcChain.xml><?xml version="1.0" encoding="utf-8"?>
<calcChain xmlns="http://schemas.openxmlformats.org/spreadsheetml/2006/main">
  <c r="M43" i="2" l="1"/>
  <c r="I43" i="2"/>
  <c r="F43" i="2"/>
  <c r="J42" i="2"/>
  <c r="K42" i="2" s="1"/>
  <c r="J41" i="2"/>
  <c r="K41" i="2" s="1"/>
  <c r="L32" i="2"/>
  <c r="J32" i="2"/>
  <c r="H31" i="2"/>
  <c r="J31" i="2" s="1"/>
  <c r="L31" i="2" s="1"/>
  <c r="H30" i="2"/>
  <c r="H43" i="2" s="1"/>
  <c r="J22" i="2"/>
  <c r="K22" i="2" s="1"/>
  <c r="J21" i="2"/>
  <c r="K21" i="2" s="1"/>
  <c r="J20" i="2"/>
  <c r="K20" i="2" s="1"/>
  <c r="J19" i="2"/>
  <c r="K19" i="2" s="1"/>
  <c r="J18" i="2"/>
  <c r="K17" i="2"/>
  <c r="J17" i="2"/>
  <c r="K16" i="2"/>
  <c r="J16" i="2"/>
  <c r="G15" i="2"/>
  <c r="J15" i="2" s="1"/>
  <c r="K15" i="2" s="1"/>
  <c r="J14" i="2"/>
  <c r="K14" i="2" s="1"/>
  <c r="G14" i="2"/>
  <c r="G13" i="2"/>
  <c r="J13" i="2" s="1"/>
  <c r="K13" i="2" s="1"/>
  <c r="J12" i="2"/>
  <c r="K11" i="2"/>
  <c r="J11" i="2"/>
  <c r="AL10" i="2"/>
  <c r="J10" i="2"/>
  <c r="J9" i="2"/>
  <c r="L8" i="2"/>
  <c r="J8" i="2"/>
  <c r="J7" i="2"/>
  <c r="J6" i="2"/>
  <c r="J5" i="2"/>
  <c r="J4" i="2"/>
  <c r="J3" i="2"/>
  <c r="L34" i="1"/>
  <c r="G34" i="1"/>
  <c r="F34" i="1"/>
  <c r="K33" i="1"/>
  <c r="K32" i="1"/>
  <c r="K31" i="1"/>
  <c r="H25" i="1"/>
  <c r="H24" i="1"/>
  <c r="H23" i="1"/>
  <c r="I22" i="1"/>
  <c r="K22" i="1" s="1"/>
  <c r="H21" i="1"/>
  <c r="H34" i="1" s="1"/>
  <c r="K20" i="1"/>
  <c r="K9" i="1"/>
  <c r="K34" i="1" s="1"/>
  <c r="J8" i="1"/>
  <c r="J7" i="1"/>
  <c r="J6" i="1"/>
  <c r="J5" i="1"/>
  <c r="J34" i="1" s="1"/>
  <c r="AI4" i="1"/>
  <c r="K43" i="2" l="1"/>
  <c r="J43" i="2"/>
  <c r="I34" i="1"/>
  <c r="J30" i="2"/>
  <c r="L30" i="2" s="1"/>
  <c r="L43" i="2" s="1"/>
  <c r="G43" i="2"/>
</calcChain>
</file>

<file path=xl/sharedStrings.xml><?xml version="1.0" encoding="utf-8"?>
<sst xmlns="http://schemas.openxmlformats.org/spreadsheetml/2006/main" count="570" uniqueCount="244">
  <si>
    <t>RECURSOS RECEBIDOS PELO MUNICÍPIO DE ERVAL VELHO/SC
PROVENIENTES DO GOVERNO FEDERAL E GOVERNO DO ESTADO DE SANTA CATARINA</t>
  </si>
  <si>
    <t>Ente Federativo</t>
  </si>
  <si>
    <t>Ministério / Orgão Concedente</t>
  </si>
  <si>
    <t>N°/Proposta/ Plano de Ação/ Convênio</t>
  </si>
  <si>
    <t>Data de Assinatura</t>
  </si>
  <si>
    <t>Objeto</t>
  </si>
  <si>
    <t>Valor Previsto Global</t>
  </si>
  <si>
    <t>Valor de Contrapartida</t>
  </si>
  <si>
    <t>Valor Recebido no Exercício</t>
  </si>
  <si>
    <t>Valor a Receber</t>
  </si>
  <si>
    <t>Despesas Realizadas 2023</t>
  </si>
  <si>
    <t>Restos a Pagar Decorrentes de Convênio</t>
  </si>
  <si>
    <t>Devolução de Recursos</t>
  </si>
  <si>
    <t>Recursos de Emenda Parlamentar</t>
  </si>
  <si>
    <t>Nº Emenda</t>
  </si>
  <si>
    <t>Habilitação</t>
  </si>
  <si>
    <t>ESTADO</t>
  </si>
  <si>
    <t>Secretaria de Estado da Agricultura</t>
  </si>
  <si>
    <t>2021TR001175</t>
  </si>
  <si>
    <t>Aquisição de equipamentos e implementos agrícolas para fortalecimento da agricultura familiar do município de Erval Velho/SC</t>
  </si>
  <si>
    <t>Proposta Voluntária</t>
  </si>
  <si>
    <t>Sem Número</t>
  </si>
  <si>
    <t>Convênio Empenhado e celebrado</t>
  </si>
  <si>
    <t>Secretaria de Estado da Educação</t>
  </si>
  <si>
    <t>Emenda Parlamentar nº 0310/2021</t>
  </si>
  <si>
    <t>Reforma e aquisição de móveis para a escola Cesar Avelino Bragnolo, no município de Erval Velho</t>
  </si>
  <si>
    <t>Emenda Indivdual Deputado Ismael dos Santos</t>
  </si>
  <si>
    <t>Portaria nº 383/SEF de 22/09/2021</t>
  </si>
  <si>
    <t>Valdir Cobalchini</t>
  </si>
  <si>
    <t>Secretaria de Estado de Infraestrutura e Mobilidade</t>
  </si>
  <si>
    <t>Emenda Parlamentar nº 2102/2021</t>
  </si>
  <si>
    <t>Apoio financeiro para pavimentação do sistema viário do município de Erval Velho
Rua Elias Abraão Geacomini</t>
  </si>
  <si>
    <t>Emenda Individual Deputado Nilso José berlanda</t>
  </si>
  <si>
    <t>Secretaria de Estado da Saúde</t>
  </si>
  <si>
    <t>Emenda Parlamentar nº 1287/2021</t>
  </si>
  <si>
    <t>Revitalização e reforma da Secretaria Municipal da Saúde no município de Erval Velho</t>
  </si>
  <si>
    <t>Emenda Individual Deputado Altair Silva</t>
  </si>
  <si>
    <t>UNIÃO</t>
  </si>
  <si>
    <t>Ministério da Saúde</t>
  </si>
  <si>
    <t>10490.261000/1210-05</t>
  </si>
  <si>
    <t>Equipamento</t>
  </si>
  <si>
    <t>Emenda de Relator Geral
Apoio Deputada Angela Amin</t>
  </si>
  <si>
    <t>Portaria nº 3.499 de 14/12/2021</t>
  </si>
  <si>
    <t>10490.261000/1210-04</t>
  </si>
  <si>
    <t>Equipamento - Veículo Ambulância</t>
  </si>
  <si>
    <t>Portaria nº 3.458 de 14/12/2021</t>
  </si>
  <si>
    <t>Ministério do Desenvolvimento Regional</t>
  </si>
  <si>
    <t>021385/2021
912643/2021</t>
  </si>
  <si>
    <t xml:space="preserve">	Realização de pavimentação em vias rurais no município de Erval Velho/SC</t>
  </si>
  <si>
    <t>Emenda Individual Senador Esperidião Amin</t>
  </si>
  <si>
    <t>Convênio Empenhado º 2021NE800236</t>
  </si>
  <si>
    <t>Emenda Parlamentar nº 2071/2022</t>
  </si>
  <si>
    <t>Equipamentos e insumos agrícolas para o Município de Erval Velho/SC
Retroescavadeira</t>
  </si>
  <si>
    <t>Emenda Individual Deputado Moacir Sopelsa</t>
  </si>
  <si>
    <t>Portaria nº 508/SEF de 06/12/2022</t>
  </si>
  <si>
    <t>Emenda Parlamentar nº 1730/2022</t>
  </si>
  <si>
    <t>Aquisição de equipamentos agrícolas no Município de Erval Velho
Retroescavadeira</t>
  </si>
  <si>
    <t>Emenda Individual Deputado Romildo Titon</t>
  </si>
  <si>
    <t>Emenda Parlamentar nº 1320/2022</t>
  </si>
  <si>
    <t>Aquisição de brinquedos e playground infantil para a creche Tia Mercedes e escola Municipal Cesar Bragagnolo no munícipio de Erval Velho</t>
  </si>
  <si>
    <t>Emenda Parlamentar nº 551/2022</t>
  </si>
  <si>
    <t>Investimentos na Educação básica do município</t>
  </si>
  <si>
    <t>Emenda Individual Deputado Kennedy Nunes</t>
  </si>
  <si>
    <t>Emenda Parlamentar nº 1764/2022</t>
  </si>
  <si>
    <t>Apoio financeiro ao município de Erval Velho para aquisição de placas solares.</t>
  </si>
  <si>
    <t>Emenda Individual Deputado Nilso Berlanda</t>
  </si>
  <si>
    <t>FUNDAM</t>
  </si>
  <si>
    <t>Emenda Parlamentar nº 691/2022</t>
  </si>
  <si>
    <t>1016628 - Aquisição de um veiculo - consultório móvel para o Município de Erval Velho.</t>
  </si>
  <si>
    <t>Emenda Individual Deputado Felipe Estevão</t>
  </si>
  <si>
    <t>Emenda Parlamentar nº 1192/2022</t>
  </si>
  <si>
    <t>Aquisição de acervo para a biblioteca municipal do município de Erval Velho</t>
  </si>
  <si>
    <t>Emenda Individual Deputado Padre Pedro Baldissera</t>
  </si>
  <si>
    <t>Emenda Parlamentar nº 1472/2022</t>
  </si>
  <si>
    <t>Recursos destinados para pavimentação em via urbana
Bairro Bela Vista</t>
  </si>
  <si>
    <t>Emenda Individual Deputado Sargento Lima</t>
  </si>
  <si>
    <t>Secretaria de Estado da Infraestrutura e Mobilidade</t>
  </si>
  <si>
    <t>SCC 0004698/2022</t>
  </si>
  <si>
    <t>Pavimentação da Rua Coronel Honorato Vieira</t>
  </si>
  <si>
    <t>Portaria nº 216/2022 de 01/06/2022</t>
  </si>
  <si>
    <t>Ministério da Economia</t>
  </si>
  <si>
    <t>09032022-017153</t>
  </si>
  <si>
    <t>Transferência Especial 
Realização de pavimentação Coronel Honorato</t>
  </si>
  <si>
    <t>Emenda Individual Deputada Angela Amin</t>
  </si>
  <si>
    <t>Transferência Empenhada sob nº 2022NE000513</t>
  </si>
  <si>
    <t>032411/2022
940117/2022</t>
  </si>
  <si>
    <t>Realização de pavimentação em via urbana no Município de Erval Velho/SC
Pavimentação Rua das Ameixeiras</t>
  </si>
  <si>
    <t>Convênio Empenhado º 2022NE002362</t>
  </si>
  <si>
    <t>Ministério da Cultura</t>
  </si>
  <si>
    <t>30882120230002-011644</t>
  </si>
  <si>
    <t>Lei Paulo Gustavo: Recursos para Audiovisual, Salas de Cinema, Formação, qualificação, difusão e demais áreas</t>
  </si>
  <si>
    <t>Recursos Empenhados</t>
  </si>
  <si>
    <t>30882120230005-015170</t>
  </si>
  <si>
    <t>Lei Aldir Blanc: Recursos para Fomento Cultural e Custo Operacional</t>
  </si>
  <si>
    <t>09032023-034425</t>
  </si>
  <si>
    <t>Transferência Especial - Investimento
Rua Coronel Honorato Vieira</t>
  </si>
  <si>
    <t xml:space="preserve">Ministério da Economia </t>
  </si>
  <si>
    <t>09032023-034747</t>
  </si>
  <si>
    <t>Transferência Especial - Investimento
Pavimentação de Ruas do Bairro São Sebastião e Rua Rita Bitencourt</t>
  </si>
  <si>
    <t>Emenda Individual Deputado Celso Maldaner</t>
  </si>
  <si>
    <t>25690020</t>
  </si>
  <si>
    <t>MInistério da Saúde</t>
  </si>
  <si>
    <t>36000.5162002/02-300</t>
  </si>
  <si>
    <t xml:space="preserve">Incremento PAP </t>
  </si>
  <si>
    <t>Emenda de Bancada Apoio Deputado Fabio Shiochet</t>
  </si>
  <si>
    <t>Portaria nº 972 de 18/07/2023</t>
  </si>
  <si>
    <t>Emenda Parlamentar nº 340</t>
  </si>
  <si>
    <t>Aquisição de veículo tipo utilitário à Sec. de Obras</t>
  </si>
  <si>
    <t xml:space="preserve">Emenda Individual Deputado Altair Silva </t>
  </si>
  <si>
    <t>Portaria nº 339 de 01/11/2023</t>
  </si>
  <si>
    <t>Emenda Parlamentar nº 419</t>
  </si>
  <si>
    <t xml:space="preserve">Auxílio financeiro para infraestrutura e pavimentação asfáltica </t>
  </si>
  <si>
    <t xml:space="preserve">Emenda Individual Deputada Caroline Campagnolo </t>
  </si>
  <si>
    <t xml:space="preserve">Secretaria de Estado da Educação </t>
  </si>
  <si>
    <t>Emenda Parlamentar nº 126</t>
  </si>
  <si>
    <t>Reforma, melhorias na escola municipal Cesar Avelino Bragagnolo</t>
  </si>
  <si>
    <t xml:space="preserve">Emenda Individual Deputado Neodi Saretta </t>
  </si>
  <si>
    <t>Emenda Parlamentar nº 1282</t>
  </si>
  <si>
    <t>Aguardando Publicação Portaria</t>
  </si>
  <si>
    <t xml:space="preserve">Reforma da Escola Municipal Cesar Avelino Bragagnolo </t>
  </si>
  <si>
    <t xml:space="preserve">Emenda Individual Deputado Romildo Titon </t>
  </si>
  <si>
    <t xml:space="preserve">Secretaria de Estado de Saúde </t>
  </si>
  <si>
    <t>Emenda Parlamentar nº 612</t>
  </si>
  <si>
    <t xml:space="preserve">Melhorias na Qualificação da Unidade Básica de Saúde Central </t>
  </si>
  <si>
    <t xml:space="preserve">Emenda Individual Deputado Sargento Carlos Lima </t>
  </si>
  <si>
    <t xml:space="preserve">Secretaria de Estado de Infraestrutura e Mobilidade </t>
  </si>
  <si>
    <t>SCC 9810/2023</t>
  </si>
  <si>
    <t>Pavimentação da Rua Elias Abraão Giacomini e Construção de Ponte no Município de Erval Velho/SC</t>
  </si>
  <si>
    <t>Portaria nº 006 de 06/10/2023</t>
  </si>
  <si>
    <t>Secretaria de Estado de Educação</t>
  </si>
  <si>
    <t>SCC 9814/2023</t>
  </si>
  <si>
    <t>Realização de Reforma e Ampliação da Escola César Avelino Bragagnolo no Município de Erval Velho/SC</t>
  </si>
  <si>
    <t>SCC 18328/2023</t>
  </si>
  <si>
    <t>Programa Recupera SC 
Recuperação de pontes na Linha Maragata, Linha São Pedro e Linha Barra Fria</t>
  </si>
  <si>
    <t>Portaria nº 019 de 19/12/2023</t>
  </si>
  <si>
    <t>TOTAL</t>
  </si>
  <si>
    <t>,,</t>
  </si>
  <si>
    <t>N°/Proposta/ Plano de Ação</t>
  </si>
  <si>
    <t>Valor Recebido</t>
  </si>
  <si>
    <t>Valor Global</t>
  </si>
  <si>
    <t>Despesas Realizadas 2022</t>
  </si>
  <si>
    <t>Pagamento</t>
  </si>
  <si>
    <t>Observações</t>
  </si>
  <si>
    <t>36000.376983/2021-00</t>
  </si>
  <si>
    <t>Incremento PAB</t>
  </si>
  <si>
    <t>Emenda Individual Deputado Pedro Uczai</t>
  </si>
  <si>
    <t>Portaria 1296 Liberou o Pagamento</t>
  </si>
  <si>
    <t>PAGO</t>
  </si>
  <si>
    <t>Recursos sendo utilizados pela Secretaria de Saúde</t>
  </si>
  <si>
    <t>36000.376982/2021-00</t>
  </si>
  <si>
    <t>Emenda Individual Deputada Geovania de Sá</t>
  </si>
  <si>
    <t>36000.401485/2021-00</t>
  </si>
  <si>
    <t>Emenda de Bancada de Santa Catarina 
Apoio Deputado Fábio Schiochet</t>
  </si>
  <si>
    <t>Portaria 1844 Habilitou o pagamento</t>
  </si>
  <si>
    <t xml:space="preserve">10490261.0001210-04	</t>
  </si>
  <si>
    <t>Emenda de Relator Geral 
Apoio Senador Jorginho Mello</t>
  </si>
  <si>
    <t>Portaria 3.458 Habilitou o pagamento</t>
  </si>
  <si>
    <t>Licitação realizada e Veículo adquirido</t>
  </si>
  <si>
    <t>13/12/2021</t>
  </si>
  <si>
    <t>Portaria 3.499 Habilitou o Pagamento</t>
  </si>
  <si>
    <t>Licitação realizada e Equipamentos adquiridos</t>
  </si>
  <si>
    <t>Em execução</t>
  </si>
  <si>
    <t>Aguardando</t>
  </si>
  <si>
    <t>Recursos licitado, aguardando repasse dos recursos</t>
  </si>
  <si>
    <t>Licitação para aquisição dos implementos agrícolas realizada. Em prestação de Contas</t>
  </si>
  <si>
    <t>0310/2021</t>
  </si>
  <si>
    <t>Portaria nº 383/SEF Habilitou o Pagamento</t>
  </si>
  <si>
    <t>Licitação para aquisição do mobiliário realizada, saldo dos recursos aguardando utilização</t>
  </si>
  <si>
    <t>Secretaria de Estado de Infraestrutura</t>
  </si>
  <si>
    <t>2102/2021</t>
  </si>
  <si>
    <t>Licitação realizada e obras executadas</t>
  </si>
  <si>
    <t>1287/2021</t>
  </si>
  <si>
    <t>Revitalização e retorma da Secretaria Municipal da Saúde no município de Erval Velho</t>
  </si>
  <si>
    <t>Licitação realizada obras em execução</t>
  </si>
  <si>
    <t>SCC 00017851/2021</t>
  </si>
  <si>
    <t>Construção de área de recreação para a educação infantil</t>
  </si>
  <si>
    <t>Sem Informações</t>
  </si>
  <si>
    <t>Sem Informação</t>
  </si>
  <si>
    <t>Portaria nº 384/SEF de 22/09/2021 Habilitou o Pagamento</t>
  </si>
  <si>
    <t>Licitação realizada e obras executadas. Em Prestação de Contas</t>
  </si>
  <si>
    <t>FESPORTE</t>
  </si>
  <si>
    <t>SCC 00017637/2021</t>
  </si>
  <si>
    <t>Revitalização do parquinho da praça municipal</t>
  </si>
  <si>
    <t>Portaria nº 425/SEF de 21/10/2021 Habilitou o Pagamento</t>
  </si>
  <si>
    <t xml:space="preserve">Licitação realizada e equipamentos adquiridos e entregues, obras sendo finalizadas. </t>
  </si>
  <si>
    <t>SCC 00020230/2021</t>
  </si>
  <si>
    <t>Aquisição de Tablets para Pré-Escola e séries iniciais até o 5º ano do município de Erval Velho/SC</t>
  </si>
  <si>
    <t>Portaria nº 466/SEF de 22/11/2021 Habilitou o Pagamento</t>
  </si>
  <si>
    <t>Licitação realizada e equipamentos adquiridos e entregues. Em Prestação de Contas</t>
  </si>
  <si>
    <t>SAR 4206/2021</t>
  </si>
  <si>
    <t>Aquisição de uma Retroescavadeira para melhoria dos serviços prestados pelo município ao agricultor rural </t>
  </si>
  <si>
    <t>Portaria nº 506/SEF de 08/12/2021 Habilitou o Pagamento</t>
  </si>
  <si>
    <t>Licitação realizada e equipamento adquirido e entregue. Em Prestação de Contas</t>
  </si>
  <si>
    <t>SAR 4052/2021</t>
  </si>
  <si>
    <t>Aquisição de Implementos Agrícolas para a Secretaria de Agricultura de município
Plantadeira</t>
  </si>
  <si>
    <t>Apoio Deputado Silvio Dreveck</t>
  </si>
  <si>
    <t>SCC 00014870/2021</t>
  </si>
  <si>
    <t>Aquisição de equipamentos e implementos agrícolas
Dois distribuidores de calcário </t>
  </si>
  <si>
    <t>Portaria nº 535/SEF de 29/12/2021 Habilitou o Pagamento</t>
  </si>
  <si>
    <t>SCC 00014938/2021 </t>
  </si>
  <si>
    <t>Aquisição de implementos agrícolas 
Três distribuidores de adudo líquido</t>
  </si>
  <si>
    <t>Secretaria de Estado da Infraestrutura</t>
  </si>
  <si>
    <t>SCC 00024145/2021</t>
  </si>
  <si>
    <t>Pavimentação em via urbana
Rua Barra Fria</t>
  </si>
  <si>
    <t>SCC 00023202/2021</t>
  </si>
  <si>
    <t>Pavimentação em via do município de Erval Velho/SC
Rua Ubaldo Bittencourt</t>
  </si>
  <si>
    <t>SCC 00024065/2021</t>
  </si>
  <si>
    <t>Realização de pavimentação em via urbana no município de Erval Velho/SC
Francisco Fatori</t>
  </si>
  <si>
    <t>)</t>
  </si>
  <si>
    <t>Incremento MAC</t>
  </si>
  <si>
    <t>Emenda de Bancada</t>
  </si>
  <si>
    <t>Habilitado pela Portaria 812 em 13/04/2022</t>
  </si>
  <si>
    <t>Incremento PAP</t>
  </si>
  <si>
    <t>Emenda de Bancada - Fábio Schiochet</t>
  </si>
  <si>
    <t>Habilitado pela Portaria 832 em 14/04/2022</t>
  </si>
  <si>
    <t>Emenda Individual Deputado Darci de Matos</t>
  </si>
  <si>
    <t>Habilitado pela Portaria 852 em 14/04/2022</t>
  </si>
  <si>
    <t>Emenda Individual Deputado Rodrigo Coelho</t>
  </si>
  <si>
    <t>Habilitado pela Portaria 3486 em 14/09/2022</t>
  </si>
  <si>
    <t>Emenda Individual Senador Jorginho Mello</t>
  </si>
  <si>
    <t>Habilitado pela Portaria 3914 em 09/12/2022</t>
  </si>
  <si>
    <t>Aguardando repasse dos recursos</t>
  </si>
  <si>
    <t>Realização de pavimentação em via urbana no Município de Erval Velho/SC</t>
  </si>
  <si>
    <t>Apoio Parlamentar Senador Esperdião Amin</t>
  </si>
  <si>
    <t>Convênio em Execução com Cláusula Suspensiva</t>
  </si>
  <si>
    <t>Em elaboração dos projetos de engenharia</t>
  </si>
  <si>
    <t>2071/2022</t>
  </si>
  <si>
    <t>Portaria nº 508/SEF de 06/12/2022 Habilitou o Pagamento</t>
  </si>
  <si>
    <t xml:space="preserve">Aguardando licitação para utilização dos recursos </t>
  </si>
  <si>
    <t>1730/2022</t>
  </si>
  <si>
    <t>1320/2022</t>
  </si>
  <si>
    <t>551/2022</t>
  </si>
  <si>
    <t>1764/2022</t>
  </si>
  <si>
    <t>691/2022</t>
  </si>
  <si>
    <t>1192/2022</t>
  </si>
  <si>
    <t>1472/2022</t>
  </si>
  <si>
    <t>SCC 00002162/2022</t>
  </si>
  <si>
    <t>Aquisição de caminhão caçamba 6x4</t>
  </si>
  <si>
    <t>Portaria nº 229/SEF de 08/06/2022</t>
  </si>
  <si>
    <t>Licitação realizada e veículos adquiridos e entregues. Em Prestação de Contas</t>
  </si>
  <si>
    <t>SCC 00004781/2022</t>
  </si>
  <si>
    <t>Veículo utilitário para o Município
Strada</t>
  </si>
  <si>
    <t>Portaria nº 189/SEF de 11/05/2022 e retificada pela Portaria 244/SEF de 22/06/22</t>
  </si>
  <si>
    <t>Licitação realizada e veículo adquirido e entregue. Em Prestação de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</si>
</sst>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R$&quot;\ * #,##0.00_-;\-&quot;R$&quot;\ * #,##0.00_-;_-&quot;R$&quot;\ * &quot;-&quot;??_-;_-@"/>
    <numFmt numFmtId="165" formatCode="_([$R$ -416]* #,##0.00_);_([$R$ -416]* \(#,##0.00\);_([$R$ -416]* &quot;-&quot;??_);_(@_)"/>
    <numFmt numFmtId="166" formatCode="_-[$R$-416]\ * #,##0.00_-;\-[$R$-416]\ * #,##0.00_-;_-[$R$-416]\ * &quot;-&quot;??_-;_-@"/>
    <numFmt numFmtId="167" formatCode="d/m/yyyy"/>
  </numFmts>
  <fonts count="13" x14ac:knownFonts="1">
    <font>
      <sz val="10"/>
      <color rgb="FF000000"/>
      <name val="Arial"/>
      <scheme val="minor"/>
    </font>
    <font>
      <b/>
      <sz val="14"/>
      <color rgb="FFFFFFFF"/>
      <name val="Arial"/>
    </font>
    <font>
      <sz val="10"/>
      <name val="Arial"/>
    </font>
    <font>
      <sz val="10"/>
      <color rgb="FF000000"/>
      <name val="Arial"/>
    </font>
    <font>
      <b/>
      <sz val="12"/>
      <color theme="1"/>
      <name val="Arial"/>
    </font>
    <font>
      <sz val="11"/>
      <color theme="1"/>
      <name val="Calibri"/>
    </font>
    <font>
      <sz val="12"/>
      <color theme="1"/>
      <name val="Arial"/>
    </font>
    <font>
      <sz val="12"/>
      <color rgb="FF000000"/>
      <name val="Arial"/>
    </font>
    <font>
      <sz val="11"/>
      <color rgb="FFFF0000"/>
      <name val="Arial"/>
    </font>
    <font>
      <sz val="12"/>
      <color rgb="FFFF0000"/>
      <name val="Arial"/>
    </font>
    <font>
      <sz val="11"/>
      <color rgb="FFFF0000"/>
      <name val="Calibri"/>
    </font>
    <font>
      <b/>
      <sz val="11"/>
      <color theme="1"/>
      <name val="Arial"/>
    </font>
    <font>
      <sz val="11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08357E"/>
        <bgColor rgb="FF08357E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26">
    <xf numFmtId="0" fontId="0" fillId="0" borderId="0" xfId="0" applyFont="1" applyAlignment="1"/>
    <xf numFmtId="0" fontId="3" fillId="3" borderId="4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4" fontId="6" fillId="3" borderId="6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64" fontId="8" fillId="5" borderId="5" xfId="0" applyNumberFormat="1" applyFont="1" applyFill="1" applyBorder="1" applyAlignment="1">
      <alignment horizontal="center" vertical="center" wrapText="1"/>
    </xf>
    <xf numFmtId="164" fontId="8" fillId="5" borderId="6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14" fontId="6" fillId="3" borderId="6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5" fillId="3" borderId="0" xfId="0" applyFont="1" applyFill="1"/>
    <xf numFmtId="49" fontId="6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164" fontId="6" fillId="6" borderId="5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164" fontId="6" fillId="6" borderId="9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4" fontId="6" fillId="3" borderId="8" xfId="0" applyNumberFormat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/>
    <xf numFmtId="0" fontId="4" fillId="0" borderId="6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165" fontId="6" fillId="6" borderId="3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66" fontId="6" fillId="6" borderId="5" xfId="0" applyNumberFormat="1" applyFont="1" applyFill="1" applyBorder="1" applyAlignment="1">
      <alignment horizontal="center" vertical="center" wrapText="1"/>
    </xf>
    <xf numFmtId="165" fontId="6" fillId="6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49" fontId="6" fillId="6" borderId="5" xfId="0" applyNumberFormat="1" applyFont="1" applyFill="1" applyBorder="1" applyAlignment="1">
      <alignment horizontal="center" vertical="center" wrapText="1"/>
    </xf>
    <xf numFmtId="1" fontId="6" fillId="6" borderId="5" xfId="0" applyNumberFormat="1" applyFont="1" applyFill="1" applyBorder="1" applyAlignment="1">
      <alignment horizontal="center" vertical="center" wrapText="1"/>
    </xf>
    <xf numFmtId="165" fontId="6" fillId="6" borderId="5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7" fontId="6" fillId="0" borderId="8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3" borderId="5" xfId="0" applyNumberFormat="1" applyFont="1" applyFill="1" applyBorder="1" applyAlignment="1">
      <alignment horizontal="center" vertical="center" wrapText="1"/>
    </xf>
    <xf numFmtId="164" fontId="12" fillId="3" borderId="5" xfId="0" applyNumberFormat="1" applyFont="1" applyFill="1" applyBorder="1" applyAlignment="1">
      <alignment horizontal="center" vertical="center" wrapText="1"/>
    </xf>
    <xf numFmtId="164" fontId="12" fillId="7" borderId="5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14" fontId="12" fillId="3" borderId="14" xfId="0" applyNumberFormat="1" applyFont="1" applyFill="1" applyBorder="1" applyAlignment="1">
      <alignment horizontal="center" vertical="center" wrapText="1"/>
    </xf>
    <xf numFmtId="164" fontId="12" fillId="3" borderId="7" xfId="0" applyNumberFormat="1" applyFont="1" applyFill="1" applyBorder="1" applyAlignment="1">
      <alignment horizontal="center" vertical="center" wrapText="1"/>
    </xf>
    <xf numFmtId="164" fontId="12" fillId="3" borderId="14" xfId="0" applyNumberFormat="1" applyFont="1" applyFill="1" applyBorder="1" applyAlignment="1">
      <alignment horizontal="center" vertical="center" wrapText="1"/>
    </xf>
    <xf numFmtId="164" fontId="12" fillId="7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14" fontId="12" fillId="3" borderId="6" xfId="0" applyNumberFormat="1" applyFont="1" applyFill="1" applyBorder="1" applyAlignment="1">
      <alignment horizontal="center" vertical="center" wrapText="1"/>
    </xf>
    <xf numFmtId="164" fontId="12" fillId="3" borderId="6" xfId="0" applyNumberFormat="1" applyFont="1" applyFill="1" applyBorder="1" applyAlignment="1">
      <alignment horizontal="center" vertical="center" wrapText="1"/>
    </xf>
    <xf numFmtId="164" fontId="12" fillId="7" borderId="6" xfId="0" applyNumberFormat="1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12" fillId="3" borderId="5" xfId="0" applyNumberFormat="1" applyFont="1" applyFill="1" applyBorder="1" applyAlignment="1">
      <alignment horizontal="center" vertical="center" wrapText="1"/>
    </xf>
    <xf numFmtId="164" fontId="12" fillId="3" borderId="5" xfId="0" applyNumberFormat="1" applyFont="1" applyFill="1" applyBorder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4" fontId="12" fillId="3" borderId="5" xfId="0" applyNumberFormat="1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 wrapText="1"/>
    </xf>
    <xf numFmtId="164" fontId="12" fillId="6" borderId="5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164" fontId="12" fillId="6" borderId="9" xfId="0" applyNumberFormat="1" applyFont="1" applyFill="1" applyBorder="1" applyAlignment="1">
      <alignment horizontal="center" vertical="center" wrapText="1"/>
    </xf>
    <xf numFmtId="164" fontId="12" fillId="3" borderId="9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14" fontId="12" fillId="3" borderId="9" xfId="0" applyNumberFormat="1" applyFont="1" applyFill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 wrapText="1"/>
    </xf>
    <xf numFmtId="164" fontId="12" fillId="3" borderId="9" xfId="0" applyNumberFormat="1" applyFont="1" applyFill="1" applyBorder="1" applyAlignment="1">
      <alignment horizontal="center" vertical="center"/>
    </xf>
    <xf numFmtId="164" fontId="12" fillId="3" borderId="15" xfId="0" applyNumberFormat="1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vertical="center"/>
    </xf>
    <xf numFmtId="0" fontId="12" fillId="3" borderId="4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590550</xdr:colOff>
      <xdr:row>0</xdr:row>
      <xdr:rowOff>238125</xdr:rowOff>
    </xdr:from>
    <xdr:ext cx="1371600" cy="1028700"/>
    <xdr:pic>
      <xdr:nvPicPr>
        <xdr:cNvPr id="2" name="image1.png" descr="logo_dalttor_oficial_01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N992"/>
  <sheetViews>
    <sheetView tabSelected="1" topLeftCell="G1" workbookViewId="0">
      <selection sqref="A1:O1"/>
    </sheetView>
  </sheetViews>
  <sheetFormatPr defaultColWidth="12.5703125" defaultRowHeight="15" customHeight="1" x14ac:dyDescent="0.2"/>
  <cols>
    <col min="1" max="1" width="14.85546875" customWidth="1"/>
    <col min="2" max="2" width="16.42578125" customWidth="1"/>
    <col min="3" max="3" width="25.85546875" customWidth="1"/>
    <col min="4" max="4" width="19.140625" customWidth="1"/>
    <col min="5" max="5" width="31.140625" customWidth="1"/>
    <col min="6" max="8" width="22.5703125" customWidth="1"/>
    <col min="9" max="9" width="23.140625" customWidth="1"/>
    <col min="10" max="10" width="22.85546875" customWidth="1"/>
    <col min="11" max="11" width="22.5703125" customWidth="1"/>
    <col min="12" max="14" width="19.140625" customWidth="1"/>
    <col min="15" max="15" width="22" customWidth="1"/>
    <col min="16" max="40" width="14.85546875" customWidth="1"/>
  </cols>
  <sheetData>
    <row r="1" spans="1:40" ht="99" customHeight="1" x14ac:dyDescent="0.2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40" ht="70.5" customHeight="1" x14ac:dyDescent="0.2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3" t="s">
        <v>8</v>
      </c>
      <c r="I2" s="2" t="s">
        <v>9</v>
      </c>
      <c r="J2" s="3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1"/>
    </row>
    <row r="3" spans="1:40" ht="69.75" customHeight="1" x14ac:dyDescent="0.25">
      <c r="A3" s="5" t="s">
        <v>16</v>
      </c>
      <c r="B3" s="6" t="s">
        <v>17</v>
      </c>
      <c r="C3" s="7" t="s">
        <v>18</v>
      </c>
      <c r="D3" s="8">
        <v>44431</v>
      </c>
      <c r="E3" s="9" t="s">
        <v>19</v>
      </c>
      <c r="F3" s="10">
        <v>498855.66</v>
      </c>
      <c r="G3" s="10">
        <v>248855.66</v>
      </c>
      <c r="H3" s="10">
        <v>0</v>
      </c>
      <c r="I3" s="10">
        <v>0</v>
      </c>
      <c r="J3" s="11">
        <v>0</v>
      </c>
      <c r="K3" s="12">
        <v>0</v>
      </c>
      <c r="L3" s="11">
        <v>24721.99</v>
      </c>
      <c r="M3" s="9" t="s">
        <v>20</v>
      </c>
      <c r="N3" s="7" t="s">
        <v>21</v>
      </c>
      <c r="O3" s="13" t="s">
        <v>22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40" ht="93" customHeight="1" x14ac:dyDescent="0.25">
      <c r="A4" s="5" t="s">
        <v>16</v>
      </c>
      <c r="B4" s="6" t="s">
        <v>23</v>
      </c>
      <c r="C4" s="14" t="s">
        <v>24</v>
      </c>
      <c r="D4" s="8">
        <v>44461</v>
      </c>
      <c r="E4" s="9" t="s">
        <v>25</v>
      </c>
      <c r="F4" s="10">
        <v>100000</v>
      </c>
      <c r="G4" s="10">
        <v>0</v>
      </c>
      <c r="H4" s="10">
        <v>100000</v>
      </c>
      <c r="I4" s="10">
        <v>0</v>
      </c>
      <c r="J4" s="12">
        <v>58000</v>
      </c>
      <c r="K4" s="12">
        <v>0</v>
      </c>
      <c r="L4" s="12">
        <v>0</v>
      </c>
      <c r="M4" s="9" t="s">
        <v>26</v>
      </c>
      <c r="N4" s="14">
        <v>310</v>
      </c>
      <c r="O4" s="15" t="s">
        <v>27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D4" s="16" t="s">
        <v>23</v>
      </c>
      <c r="AE4" s="17"/>
      <c r="AF4" s="18"/>
      <c r="AG4" s="19">
        <v>125000</v>
      </c>
      <c r="AH4" s="19">
        <v>0</v>
      </c>
      <c r="AI4" s="20">
        <f>AG4+AH4</f>
        <v>125000</v>
      </c>
      <c r="AJ4" s="21" t="s">
        <v>28</v>
      </c>
      <c r="AK4" s="18"/>
      <c r="AL4" s="18"/>
      <c r="AM4" s="18"/>
      <c r="AN4" s="22"/>
    </row>
    <row r="5" spans="1:40" ht="78.75" customHeight="1" x14ac:dyDescent="0.25">
      <c r="A5" s="5" t="s">
        <v>16</v>
      </c>
      <c r="B5" s="6" t="s">
        <v>29</v>
      </c>
      <c r="C5" s="14" t="s">
        <v>30</v>
      </c>
      <c r="D5" s="8">
        <v>44461</v>
      </c>
      <c r="E5" s="9" t="s">
        <v>31</v>
      </c>
      <c r="F5" s="10">
        <v>159937.82999999999</v>
      </c>
      <c r="G5" s="10">
        <v>9937.83</v>
      </c>
      <c r="H5" s="10">
        <v>150000</v>
      </c>
      <c r="I5" s="10">
        <v>0</v>
      </c>
      <c r="J5" s="11">
        <f t="shared" ref="J5:J8" si="0">F5</f>
        <v>159937.82999999999</v>
      </c>
      <c r="K5" s="12">
        <v>0</v>
      </c>
      <c r="L5" s="12">
        <v>0</v>
      </c>
      <c r="M5" s="9" t="s">
        <v>32</v>
      </c>
      <c r="N5" s="14">
        <v>2102</v>
      </c>
      <c r="O5" s="15" t="s">
        <v>27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40" ht="78.75" customHeight="1" x14ac:dyDescent="0.25">
      <c r="A6" s="5" t="s">
        <v>16</v>
      </c>
      <c r="B6" s="6" t="s">
        <v>33</v>
      </c>
      <c r="C6" s="14" t="s">
        <v>34</v>
      </c>
      <c r="D6" s="8">
        <v>44461</v>
      </c>
      <c r="E6" s="23" t="s">
        <v>35</v>
      </c>
      <c r="F6" s="10">
        <v>220010.12</v>
      </c>
      <c r="G6" s="10">
        <v>20010.12</v>
      </c>
      <c r="H6" s="10">
        <v>200000</v>
      </c>
      <c r="I6" s="10">
        <v>0</v>
      </c>
      <c r="J6" s="24">
        <f t="shared" si="0"/>
        <v>220010.12</v>
      </c>
      <c r="K6" s="12">
        <v>0</v>
      </c>
      <c r="L6" s="12">
        <v>0</v>
      </c>
      <c r="M6" s="9" t="s">
        <v>36</v>
      </c>
      <c r="N6" s="14">
        <v>1287</v>
      </c>
      <c r="O6" s="15" t="s">
        <v>27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40" ht="66.75" customHeight="1" x14ac:dyDescent="0.25">
      <c r="A7" s="5" t="s">
        <v>37</v>
      </c>
      <c r="B7" s="9" t="s">
        <v>38</v>
      </c>
      <c r="C7" s="25" t="s">
        <v>39</v>
      </c>
      <c r="D7" s="26">
        <v>44544</v>
      </c>
      <c r="E7" s="9" t="s">
        <v>40</v>
      </c>
      <c r="F7" s="10">
        <v>179962</v>
      </c>
      <c r="G7" s="10">
        <v>0</v>
      </c>
      <c r="H7" s="27">
        <v>0</v>
      </c>
      <c r="I7" s="10">
        <v>0</v>
      </c>
      <c r="J7" s="28">
        <f t="shared" si="0"/>
        <v>179962</v>
      </c>
      <c r="K7" s="12">
        <v>0</v>
      </c>
      <c r="L7" s="12">
        <v>0</v>
      </c>
      <c r="M7" s="9" t="s">
        <v>41</v>
      </c>
      <c r="N7" s="7">
        <v>81000792</v>
      </c>
      <c r="O7" s="15" t="s">
        <v>42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9"/>
    </row>
    <row r="8" spans="1:40" ht="48" customHeight="1" x14ac:dyDescent="0.25">
      <c r="A8" s="5" t="s">
        <v>37</v>
      </c>
      <c r="B8" s="9" t="s">
        <v>38</v>
      </c>
      <c r="C8" s="30" t="s">
        <v>43</v>
      </c>
      <c r="D8" s="26">
        <v>44544</v>
      </c>
      <c r="E8" s="23" t="s">
        <v>44</v>
      </c>
      <c r="F8" s="27">
        <v>235000</v>
      </c>
      <c r="G8" s="27">
        <v>0</v>
      </c>
      <c r="H8" s="27">
        <v>0</v>
      </c>
      <c r="I8" s="27">
        <v>0</v>
      </c>
      <c r="J8" s="12">
        <f t="shared" si="0"/>
        <v>235000</v>
      </c>
      <c r="K8" s="11">
        <v>0</v>
      </c>
      <c r="L8" s="11">
        <v>0</v>
      </c>
      <c r="M8" s="9" t="s">
        <v>41</v>
      </c>
      <c r="N8" s="7">
        <v>81000792</v>
      </c>
      <c r="O8" s="15" t="s">
        <v>45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40" ht="61.5" customHeight="1" x14ac:dyDescent="0.25">
      <c r="A9" s="5" t="s">
        <v>37</v>
      </c>
      <c r="B9" s="6" t="s">
        <v>46</v>
      </c>
      <c r="C9" s="7" t="s">
        <v>47</v>
      </c>
      <c r="D9" s="8">
        <v>44439</v>
      </c>
      <c r="E9" s="9" t="s">
        <v>48</v>
      </c>
      <c r="F9" s="27">
        <v>233999.77</v>
      </c>
      <c r="G9" s="27">
        <v>234</v>
      </c>
      <c r="H9" s="27">
        <v>238856</v>
      </c>
      <c r="I9" s="27">
        <v>0</v>
      </c>
      <c r="J9" s="12">
        <v>0</v>
      </c>
      <c r="K9" s="12">
        <f>I9</f>
        <v>0</v>
      </c>
      <c r="L9" s="12">
        <v>0</v>
      </c>
      <c r="M9" s="9" t="s">
        <v>49</v>
      </c>
      <c r="N9" s="7">
        <v>22100008</v>
      </c>
      <c r="O9" s="13" t="s">
        <v>50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40" ht="60.75" customHeight="1" x14ac:dyDescent="0.25">
      <c r="A10" s="31" t="s">
        <v>16</v>
      </c>
      <c r="B10" s="6" t="s">
        <v>17</v>
      </c>
      <c r="C10" s="32" t="s">
        <v>51</v>
      </c>
      <c r="D10" s="33">
        <v>44901</v>
      </c>
      <c r="E10" s="34" t="s">
        <v>52</v>
      </c>
      <c r="F10" s="35">
        <v>182282.46</v>
      </c>
      <c r="G10" s="10">
        <v>0</v>
      </c>
      <c r="H10" s="35">
        <v>182282.46</v>
      </c>
      <c r="I10" s="10">
        <v>0</v>
      </c>
      <c r="J10" s="10"/>
      <c r="K10" s="10">
        <v>0</v>
      </c>
      <c r="L10" s="10">
        <v>0</v>
      </c>
      <c r="M10" s="34" t="s">
        <v>53</v>
      </c>
      <c r="N10" s="32">
        <v>2071</v>
      </c>
      <c r="O10" s="15" t="s">
        <v>54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40" ht="48" customHeight="1" x14ac:dyDescent="0.25">
      <c r="A11" s="31" t="s">
        <v>16</v>
      </c>
      <c r="B11" s="6" t="s">
        <v>17</v>
      </c>
      <c r="C11" s="32" t="s">
        <v>55</v>
      </c>
      <c r="D11" s="33">
        <v>44901</v>
      </c>
      <c r="E11" s="34" t="s">
        <v>56</v>
      </c>
      <c r="F11" s="35">
        <v>200000</v>
      </c>
      <c r="G11" s="10">
        <v>0</v>
      </c>
      <c r="H11" s="35">
        <v>200000</v>
      </c>
      <c r="I11" s="10">
        <v>0</v>
      </c>
      <c r="J11" s="10">
        <v>0</v>
      </c>
      <c r="K11" s="10">
        <v>0</v>
      </c>
      <c r="L11" s="10">
        <v>0</v>
      </c>
      <c r="M11" s="34" t="s">
        <v>57</v>
      </c>
      <c r="N11" s="32">
        <v>1730</v>
      </c>
      <c r="O11" s="15" t="s">
        <v>54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40" ht="76.5" customHeight="1" x14ac:dyDescent="0.25">
      <c r="A12" s="31" t="s">
        <v>16</v>
      </c>
      <c r="B12" s="6" t="s">
        <v>23</v>
      </c>
      <c r="C12" s="32" t="s">
        <v>58</v>
      </c>
      <c r="D12" s="33">
        <v>44901</v>
      </c>
      <c r="E12" s="34" t="s">
        <v>59</v>
      </c>
      <c r="F12" s="35">
        <v>150000</v>
      </c>
      <c r="G12" s="10">
        <v>0</v>
      </c>
      <c r="H12" s="35">
        <v>150000</v>
      </c>
      <c r="I12" s="10">
        <v>0</v>
      </c>
      <c r="J12" s="10">
        <v>0</v>
      </c>
      <c r="K12" s="10">
        <v>0</v>
      </c>
      <c r="L12" s="10">
        <v>0</v>
      </c>
      <c r="M12" s="34" t="s">
        <v>36</v>
      </c>
      <c r="N12" s="32">
        <v>1320</v>
      </c>
      <c r="O12" s="15" t="s">
        <v>54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40" ht="76.5" customHeight="1" x14ac:dyDescent="0.25">
      <c r="A13" s="31" t="s">
        <v>16</v>
      </c>
      <c r="B13" s="6" t="s">
        <v>23</v>
      </c>
      <c r="C13" s="32" t="s">
        <v>60</v>
      </c>
      <c r="D13" s="33">
        <v>44901</v>
      </c>
      <c r="E13" s="34" t="s">
        <v>61</v>
      </c>
      <c r="F13" s="35">
        <v>200000</v>
      </c>
      <c r="G13" s="10">
        <v>0</v>
      </c>
      <c r="H13" s="35">
        <v>200000</v>
      </c>
      <c r="I13" s="10">
        <v>0</v>
      </c>
      <c r="J13" s="10">
        <v>0</v>
      </c>
      <c r="K13" s="10">
        <v>0</v>
      </c>
      <c r="L13" s="10">
        <v>0</v>
      </c>
      <c r="M13" s="34" t="s">
        <v>62</v>
      </c>
      <c r="N13" s="32">
        <v>551</v>
      </c>
      <c r="O13" s="15" t="s">
        <v>54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40" ht="76.5" customHeight="1" x14ac:dyDescent="0.25">
      <c r="A14" s="31" t="s">
        <v>16</v>
      </c>
      <c r="B14" s="6" t="s">
        <v>29</v>
      </c>
      <c r="C14" s="32" t="s">
        <v>63</v>
      </c>
      <c r="D14" s="33">
        <v>44901</v>
      </c>
      <c r="E14" s="34" t="s">
        <v>64</v>
      </c>
      <c r="F14" s="35">
        <v>150000</v>
      </c>
      <c r="G14" s="10">
        <v>0</v>
      </c>
      <c r="H14" s="35">
        <v>150000</v>
      </c>
      <c r="I14" s="10">
        <v>0</v>
      </c>
      <c r="J14" s="10">
        <v>0</v>
      </c>
      <c r="K14" s="10">
        <v>0</v>
      </c>
      <c r="L14" s="10">
        <v>0</v>
      </c>
      <c r="M14" s="34" t="s">
        <v>65</v>
      </c>
      <c r="N14" s="32">
        <v>1764</v>
      </c>
      <c r="O14" s="15" t="s">
        <v>54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40" ht="48" customHeight="1" x14ac:dyDescent="0.25">
      <c r="A15" s="31" t="s">
        <v>16</v>
      </c>
      <c r="B15" s="6" t="s">
        <v>66</v>
      </c>
      <c r="C15" s="32" t="s">
        <v>67</v>
      </c>
      <c r="D15" s="33">
        <v>44901</v>
      </c>
      <c r="E15" s="34" t="s">
        <v>68</v>
      </c>
      <c r="F15" s="35">
        <v>300000</v>
      </c>
      <c r="G15" s="10">
        <v>0</v>
      </c>
      <c r="H15" s="35">
        <v>300000</v>
      </c>
      <c r="I15" s="10">
        <v>0</v>
      </c>
      <c r="J15" s="10">
        <v>0</v>
      </c>
      <c r="K15" s="10">
        <v>0</v>
      </c>
      <c r="L15" s="10">
        <v>0</v>
      </c>
      <c r="M15" s="34" t="s">
        <v>69</v>
      </c>
      <c r="N15" s="32">
        <v>691</v>
      </c>
      <c r="O15" s="15" t="s">
        <v>54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40" ht="48" customHeight="1" x14ac:dyDescent="0.25">
      <c r="A16" s="31" t="s">
        <v>16</v>
      </c>
      <c r="B16" s="6" t="s">
        <v>66</v>
      </c>
      <c r="C16" s="32" t="s">
        <v>70</v>
      </c>
      <c r="D16" s="33">
        <v>44901</v>
      </c>
      <c r="E16" s="34" t="s">
        <v>71</v>
      </c>
      <c r="F16" s="35">
        <v>100000</v>
      </c>
      <c r="G16" s="10">
        <v>0</v>
      </c>
      <c r="H16" s="35">
        <v>100000</v>
      </c>
      <c r="I16" s="10">
        <v>0</v>
      </c>
      <c r="J16" s="10">
        <v>0</v>
      </c>
      <c r="K16" s="10">
        <v>0</v>
      </c>
      <c r="L16" s="10">
        <v>0</v>
      </c>
      <c r="M16" s="34" t="s">
        <v>72</v>
      </c>
      <c r="N16" s="32">
        <v>1192</v>
      </c>
      <c r="O16" s="15" t="s">
        <v>54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48" customHeight="1" x14ac:dyDescent="0.25">
      <c r="A17" s="31" t="s">
        <v>16</v>
      </c>
      <c r="B17" s="36" t="s">
        <v>66</v>
      </c>
      <c r="C17" s="37" t="s">
        <v>73</v>
      </c>
      <c r="D17" s="33">
        <v>44901</v>
      </c>
      <c r="E17" s="38" t="s">
        <v>74</v>
      </c>
      <c r="F17" s="39">
        <v>150000</v>
      </c>
      <c r="G17" s="40">
        <v>0</v>
      </c>
      <c r="H17" s="39">
        <v>150000</v>
      </c>
      <c r="I17" s="40">
        <v>0</v>
      </c>
      <c r="J17" s="10">
        <v>0</v>
      </c>
      <c r="K17" s="10">
        <v>0</v>
      </c>
      <c r="L17" s="10">
        <v>0</v>
      </c>
      <c r="M17" s="38" t="s">
        <v>75</v>
      </c>
      <c r="N17" s="37">
        <v>1472</v>
      </c>
      <c r="O17" s="15" t="s">
        <v>54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5.75" customHeight="1" x14ac:dyDescent="0.25">
      <c r="A18" s="31" t="s">
        <v>16</v>
      </c>
      <c r="B18" s="23" t="s">
        <v>76</v>
      </c>
      <c r="C18" s="41" t="s">
        <v>77</v>
      </c>
      <c r="D18" s="42">
        <v>44713</v>
      </c>
      <c r="E18" s="32" t="s">
        <v>78</v>
      </c>
      <c r="F18" s="43">
        <v>513363.52</v>
      </c>
      <c r="G18" s="43">
        <v>263363.52</v>
      </c>
      <c r="H18" s="44">
        <v>250000</v>
      </c>
      <c r="I18" s="43">
        <v>0</v>
      </c>
      <c r="J18" s="43">
        <v>0</v>
      </c>
      <c r="K18" s="43">
        <v>0</v>
      </c>
      <c r="L18" s="45">
        <v>0</v>
      </c>
      <c r="M18" s="9" t="s">
        <v>20</v>
      </c>
      <c r="N18" s="46" t="s">
        <v>21</v>
      </c>
      <c r="O18" s="23" t="s">
        <v>79</v>
      </c>
      <c r="P18" s="47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48" customHeight="1" x14ac:dyDescent="0.25">
      <c r="A19" s="48" t="s">
        <v>37</v>
      </c>
      <c r="B19" s="6" t="s">
        <v>80</v>
      </c>
      <c r="C19" s="49" t="s">
        <v>81</v>
      </c>
      <c r="D19" s="33">
        <v>44684</v>
      </c>
      <c r="E19" s="9" t="s">
        <v>82</v>
      </c>
      <c r="F19" s="10">
        <v>250000</v>
      </c>
      <c r="G19" s="10">
        <v>0</v>
      </c>
      <c r="H19" s="27">
        <v>250000</v>
      </c>
      <c r="I19" s="27">
        <v>0</v>
      </c>
      <c r="J19" s="10">
        <v>0</v>
      </c>
      <c r="K19" s="27">
        <v>0</v>
      </c>
      <c r="L19" s="10">
        <v>0</v>
      </c>
      <c r="M19" s="9" t="s">
        <v>83</v>
      </c>
      <c r="N19" s="50">
        <v>202218800004</v>
      </c>
      <c r="O19" s="13" t="s">
        <v>84</v>
      </c>
      <c r="P19" s="47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75" x14ac:dyDescent="0.25">
      <c r="A20" s="31" t="s">
        <v>37</v>
      </c>
      <c r="B20" s="9" t="s">
        <v>46</v>
      </c>
      <c r="C20" s="50" t="s">
        <v>85</v>
      </c>
      <c r="D20" s="33">
        <v>44926</v>
      </c>
      <c r="E20" s="23" t="s">
        <v>86</v>
      </c>
      <c r="F20" s="27">
        <v>573653.4</v>
      </c>
      <c r="G20" s="27">
        <v>92549.4</v>
      </c>
      <c r="H20" s="10">
        <v>0</v>
      </c>
      <c r="I20" s="10">
        <v>481104</v>
      </c>
      <c r="J20" s="10">
        <v>0</v>
      </c>
      <c r="K20" s="10">
        <f>I20</f>
        <v>481104</v>
      </c>
      <c r="L20" s="10">
        <v>0</v>
      </c>
      <c r="M20" s="9" t="s">
        <v>20</v>
      </c>
      <c r="N20" s="7" t="s">
        <v>21</v>
      </c>
      <c r="O20" s="13" t="s">
        <v>87</v>
      </c>
      <c r="P20" s="47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48" customHeight="1" x14ac:dyDescent="0.25">
      <c r="A21" s="31" t="s">
        <v>37</v>
      </c>
      <c r="B21" s="51" t="s">
        <v>88</v>
      </c>
      <c r="C21" s="52" t="s">
        <v>89</v>
      </c>
      <c r="D21" s="53">
        <v>45103</v>
      </c>
      <c r="E21" s="52" t="s">
        <v>90</v>
      </c>
      <c r="F21" s="54">
        <v>57092.94</v>
      </c>
      <c r="G21" s="44">
        <v>0</v>
      </c>
      <c r="H21" s="55">
        <f>F21</f>
        <v>57092.94</v>
      </c>
      <c r="I21" s="44">
        <v>0</v>
      </c>
      <c r="J21" s="44">
        <v>0</v>
      </c>
      <c r="K21" s="44">
        <v>0</v>
      </c>
      <c r="L21" s="56">
        <v>0</v>
      </c>
      <c r="M21" s="9" t="s">
        <v>20</v>
      </c>
      <c r="N21" s="7" t="s">
        <v>21</v>
      </c>
      <c r="O21" s="13" t="s">
        <v>91</v>
      </c>
      <c r="P21" s="47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48" customHeight="1" x14ac:dyDescent="0.25">
      <c r="A22" s="57" t="s">
        <v>37</v>
      </c>
      <c r="B22" s="51" t="s">
        <v>88</v>
      </c>
      <c r="C22" s="32" t="s">
        <v>92</v>
      </c>
      <c r="D22" s="58">
        <v>45267</v>
      </c>
      <c r="E22" s="59" t="s">
        <v>93</v>
      </c>
      <c r="F22" s="60">
        <v>49862</v>
      </c>
      <c r="G22" s="61">
        <v>0</v>
      </c>
      <c r="H22" s="61">
        <v>0</v>
      </c>
      <c r="I22" s="62">
        <f>F22</f>
        <v>49862</v>
      </c>
      <c r="J22" s="61">
        <v>0</v>
      </c>
      <c r="K22" s="62">
        <f>I22</f>
        <v>49862</v>
      </c>
      <c r="L22" s="61">
        <v>0</v>
      </c>
      <c r="M22" s="9" t="s">
        <v>20</v>
      </c>
      <c r="N22" s="9" t="s">
        <v>21</v>
      </c>
      <c r="O22" s="13" t="s">
        <v>91</v>
      </c>
      <c r="P22" s="47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48" customHeight="1" x14ac:dyDescent="0.25">
      <c r="A23" s="57" t="s">
        <v>37</v>
      </c>
      <c r="B23" s="34" t="s">
        <v>80</v>
      </c>
      <c r="C23" s="34" t="s">
        <v>94</v>
      </c>
      <c r="D23" s="58">
        <v>45118</v>
      </c>
      <c r="E23" s="32" t="s">
        <v>95</v>
      </c>
      <c r="F23" s="60">
        <v>300000</v>
      </c>
      <c r="G23" s="61">
        <v>0</v>
      </c>
      <c r="H23" s="62">
        <f t="shared" ref="H23:H25" si="1">F23</f>
        <v>300000</v>
      </c>
      <c r="I23" s="61">
        <v>0</v>
      </c>
      <c r="J23" s="61">
        <v>0</v>
      </c>
      <c r="K23" s="61">
        <v>0</v>
      </c>
      <c r="L23" s="61">
        <v>0</v>
      </c>
      <c r="M23" s="32" t="s">
        <v>49</v>
      </c>
      <c r="N23" s="32">
        <v>22100001</v>
      </c>
      <c r="O23" s="13" t="s">
        <v>84</v>
      </c>
      <c r="P23" s="47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70.5" customHeight="1" x14ac:dyDescent="0.25">
      <c r="A24" s="57" t="s">
        <v>37</v>
      </c>
      <c r="B24" s="34" t="s">
        <v>96</v>
      </c>
      <c r="C24" s="34" t="s">
        <v>97</v>
      </c>
      <c r="D24" s="58">
        <v>45079</v>
      </c>
      <c r="E24" s="32" t="s">
        <v>98</v>
      </c>
      <c r="F24" s="60">
        <v>814604</v>
      </c>
      <c r="G24" s="61">
        <v>0</v>
      </c>
      <c r="H24" s="62">
        <f t="shared" si="1"/>
        <v>814604</v>
      </c>
      <c r="I24" s="61">
        <v>0</v>
      </c>
      <c r="J24" s="61">
        <v>0</v>
      </c>
      <c r="K24" s="61">
        <v>0</v>
      </c>
      <c r="L24" s="61">
        <v>0</v>
      </c>
      <c r="M24" s="32" t="s">
        <v>99</v>
      </c>
      <c r="N24" s="63" t="s">
        <v>100</v>
      </c>
      <c r="O24" s="13" t="s">
        <v>84</v>
      </c>
      <c r="P24" s="47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48" customHeight="1" x14ac:dyDescent="0.25">
      <c r="A25" s="57" t="s">
        <v>37</v>
      </c>
      <c r="B25" s="34" t="s">
        <v>101</v>
      </c>
      <c r="C25" s="64" t="s">
        <v>102</v>
      </c>
      <c r="D25" s="58">
        <v>45125</v>
      </c>
      <c r="E25" s="32" t="s">
        <v>103</v>
      </c>
      <c r="F25" s="65">
        <v>300000</v>
      </c>
      <c r="G25" s="61">
        <v>0</v>
      </c>
      <c r="H25" s="62">
        <f t="shared" si="1"/>
        <v>300000</v>
      </c>
      <c r="I25" s="61">
        <v>0</v>
      </c>
      <c r="J25" s="61">
        <v>0</v>
      </c>
      <c r="K25" s="61">
        <v>0</v>
      </c>
      <c r="L25" s="61">
        <v>0</v>
      </c>
      <c r="M25" s="32" t="s">
        <v>104</v>
      </c>
      <c r="N25" s="23">
        <v>71260009</v>
      </c>
      <c r="O25" s="23" t="s">
        <v>105</v>
      </c>
      <c r="P25" s="47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48" customHeight="1" x14ac:dyDescent="0.25">
      <c r="A26" s="31" t="s">
        <v>16</v>
      </c>
      <c r="B26" s="6" t="s">
        <v>29</v>
      </c>
      <c r="C26" s="6" t="s">
        <v>106</v>
      </c>
      <c r="D26" s="53">
        <v>45231</v>
      </c>
      <c r="E26" s="6" t="s">
        <v>107</v>
      </c>
      <c r="F26" s="66">
        <v>100000</v>
      </c>
      <c r="G26" s="44">
        <v>0</v>
      </c>
      <c r="H26" s="66">
        <v>100000</v>
      </c>
      <c r="I26" s="61">
        <v>0</v>
      </c>
      <c r="J26" s="61">
        <v>0</v>
      </c>
      <c r="K26" s="61">
        <v>0</v>
      </c>
      <c r="L26" s="61">
        <v>0</v>
      </c>
      <c r="M26" s="52" t="s">
        <v>108</v>
      </c>
      <c r="N26" s="6">
        <v>340</v>
      </c>
      <c r="O26" s="23" t="s">
        <v>109</v>
      </c>
      <c r="P26" s="47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48" customHeight="1" x14ac:dyDescent="0.25">
      <c r="A27" s="31" t="s">
        <v>16</v>
      </c>
      <c r="B27" s="67" t="s">
        <v>29</v>
      </c>
      <c r="C27" s="67" t="s">
        <v>110</v>
      </c>
      <c r="D27" s="58">
        <v>45231</v>
      </c>
      <c r="E27" s="67" t="s">
        <v>111</v>
      </c>
      <c r="F27" s="68">
        <v>100000</v>
      </c>
      <c r="G27" s="44">
        <v>0</v>
      </c>
      <c r="H27" s="68">
        <v>100000</v>
      </c>
      <c r="I27" s="61">
        <v>0</v>
      </c>
      <c r="J27" s="61">
        <v>0</v>
      </c>
      <c r="K27" s="61">
        <v>0</v>
      </c>
      <c r="L27" s="61">
        <v>0</v>
      </c>
      <c r="M27" s="69" t="s">
        <v>112</v>
      </c>
      <c r="N27" s="67">
        <v>419</v>
      </c>
      <c r="O27" s="23" t="s">
        <v>109</v>
      </c>
      <c r="P27" s="47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48" customHeight="1" x14ac:dyDescent="0.25">
      <c r="A28" s="31" t="s">
        <v>16</v>
      </c>
      <c r="B28" s="67" t="s">
        <v>113</v>
      </c>
      <c r="C28" s="67" t="s">
        <v>114</v>
      </c>
      <c r="D28" s="58">
        <v>45231</v>
      </c>
      <c r="E28" s="67" t="s">
        <v>115</v>
      </c>
      <c r="F28" s="68">
        <v>200000</v>
      </c>
      <c r="G28" s="44">
        <v>0</v>
      </c>
      <c r="H28" s="68">
        <v>200000</v>
      </c>
      <c r="I28" s="61">
        <v>0</v>
      </c>
      <c r="J28" s="61">
        <v>0</v>
      </c>
      <c r="K28" s="61">
        <v>0</v>
      </c>
      <c r="L28" s="61">
        <v>0</v>
      </c>
      <c r="M28" s="69" t="s">
        <v>116</v>
      </c>
      <c r="N28" s="67">
        <v>126</v>
      </c>
      <c r="O28" s="23" t="s">
        <v>109</v>
      </c>
      <c r="P28" s="47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48" customHeight="1" x14ac:dyDescent="0.25">
      <c r="A29" s="31" t="s">
        <v>16</v>
      </c>
      <c r="B29" s="67" t="s">
        <v>113</v>
      </c>
      <c r="C29" s="67" t="s">
        <v>117</v>
      </c>
      <c r="D29" s="23" t="s">
        <v>118</v>
      </c>
      <c r="E29" s="67" t="s">
        <v>119</v>
      </c>
      <c r="F29" s="68">
        <v>150000</v>
      </c>
      <c r="G29" s="44">
        <v>0</v>
      </c>
      <c r="H29" s="68">
        <v>150000</v>
      </c>
      <c r="I29" s="61">
        <v>0</v>
      </c>
      <c r="J29" s="61">
        <v>0</v>
      </c>
      <c r="K29" s="61">
        <v>0</v>
      </c>
      <c r="L29" s="61">
        <v>0</v>
      </c>
      <c r="M29" s="69" t="s">
        <v>120</v>
      </c>
      <c r="N29" s="67">
        <v>1282</v>
      </c>
      <c r="O29" s="23" t="s">
        <v>118</v>
      </c>
      <c r="P29" s="47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48" customHeight="1" x14ac:dyDescent="0.25">
      <c r="A30" s="31" t="s">
        <v>16</v>
      </c>
      <c r="B30" s="67" t="s">
        <v>121</v>
      </c>
      <c r="C30" s="67" t="s">
        <v>122</v>
      </c>
      <c r="D30" s="58">
        <v>45231</v>
      </c>
      <c r="E30" s="67" t="s">
        <v>123</v>
      </c>
      <c r="F30" s="68">
        <v>100000</v>
      </c>
      <c r="G30" s="44">
        <v>0</v>
      </c>
      <c r="H30" s="68">
        <v>100000</v>
      </c>
      <c r="I30" s="61">
        <v>0</v>
      </c>
      <c r="J30" s="61">
        <v>0</v>
      </c>
      <c r="K30" s="61">
        <v>0</v>
      </c>
      <c r="L30" s="61">
        <v>0</v>
      </c>
      <c r="M30" s="69" t="s">
        <v>124</v>
      </c>
      <c r="N30" s="67">
        <v>612</v>
      </c>
      <c r="O30" s="23" t="s">
        <v>109</v>
      </c>
      <c r="P30" s="47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60" x14ac:dyDescent="0.25">
      <c r="A31" s="31" t="s">
        <v>16</v>
      </c>
      <c r="B31" s="6" t="s">
        <v>125</v>
      </c>
      <c r="C31" s="6" t="s">
        <v>126</v>
      </c>
      <c r="D31" s="53">
        <v>45205</v>
      </c>
      <c r="E31" s="6" t="s">
        <v>127</v>
      </c>
      <c r="F31" s="44">
        <v>943635.49</v>
      </c>
      <c r="G31" s="44">
        <v>143635.49</v>
      </c>
      <c r="H31" s="44">
        <v>0</v>
      </c>
      <c r="I31" s="61">
        <v>800000</v>
      </c>
      <c r="J31" s="61">
        <v>0</v>
      </c>
      <c r="K31" s="61">
        <f t="shared" ref="K31:K33" si="2">I31</f>
        <v>800000</v>
      </c>
      <c r="L31" s="61">
        <v>0</v>
      </c>
      <c r="M31" s="9" t="s">
        <v>20</v>
      </c>
      <c r="N31" s="7" t="s">
        <v>21</v>
      </c>
      <c r="O31" s="23" t="s">
        <v>128</v>
      </c>
      <c r="P31" s="47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60" x14ac:dyDescent="0.25">
      <c r="A32" s="31" t="s">
        <v>16</v>
      </c>
      <c r="B32" s="67" t="s">
        <v>129</v>
      </c>
      <c r="C32" s="67" t="s">
        <v>130</v>
      </c>
      <c r="D32" s="53">
        <v>45205</v>
      </c>
      <c r="E32" s="67" t="s">
        <v>131</v>
      </c>
      <c r="F32" s="44">
        <v>2000000</v>
      </c>
      <c r="G32" s="44">
        <v>0</v>
      </c>
      <c r="H32" s="44">
        <v>0</v>
      </c>
      <c r="I32" s="44">
        <v>2000000</v>
      </c>
      <c r="J32" s="44">
        <v>0</v>
      </c>
      <c r="K32" s="61">
        <f t="shared" si="2"/>
        <v>2000000</v>
      </c>
      <c r="L32" s="56">
        <v>0</v>
      </c>
      <c r="M32" s="9" t="s">
        <v>20</v>
      </c>
      <c r="N32" s="7" t="s">
        <v>21</v>
      </c>
      <c r="O32" s="23" t="s">
        <v>128</v>
      </c>
      <c r="P32" s="47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60" x14ac:dyDescent="0.25">
      <c r="A33" s="31" t="s">
        <v>16</v>
      </c>
      <c r="B33" s="67" t="s">
        <v>125</v>
      </c>
      <c r="C33" s="67" t="s">
        <v>132</v>
      </c>
      <c r="D33" s="70">
        <v>45279</v>
      </c>
      <c r="E33" s="67" t="s">
        <v>133</v>
      </c>
      <c r="F33" s="44">
        <v>500000</v>
      </c>
      <c r="G33" s="44">
        <v>0</v>
      </c>
      <c r="H33" s="44">
        <v>0</v>
      </c>
      <c r="I33" s="44">
        <v>500000</v>
      </c>
      <c r="J33" s="44">
        <v>0</v>
      </c>
      <c r="K33" s="61">
        <f t="shared" si="2"/>
        <v>500000</v>
      </c>
      <c r="L33" s="56">
        <v>0</v>
      </c>
      <c r="M33" s="9" t="s">
        <v>20</v>
      </c>
      <c r="N33" s="7" t="s">
        <v>21</v>
      </c>
      <c r="O33" s="23" t="s">
        <v>134</v>
      </c>
      <c r="P33" s="47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48" customHeight="1" x14ac:dyDescent="0.25">
      <c r="A34" s="124" t="s">
        <v>135</v>
      </c>
      <c r="B34" s="122"/>
      <c r="C34" s="122"/>
      <c r="D34" s="122"/>
      <c r="E34" s="123"/>
      <c r="F34" s="71">
        <f t="shared" ref="F34:L34" si="3">SUM(F3:F33)</f>
        <v>10012259.190000001</v>
      </c>
      <c r="G34" s="71">
        <f t="shared" si="3"/>
        <v>778586.02</v>
      </c>
      <c r="H34" s="71">
        <f t="shared" si="3"/>
        <v>4742835.4000000004</v>
      </c>
      <c r="I34" s="71">
        <f t="shared" si="3"/>
        <v>3830966</v>
      </c>
      <c r="J34" s="71">
        <f t="shared" si="3"/>
        <v>852909.95</v>
      </c>
      <c r="K34" s="71">
        <f t="shared" si="3"/>
        <v>3830966</v>
      </c>
      <c r="L34" s="71">
        <f t="shared" si="3"/>
        <v>24721.99</v>
      </c>
      <c r="M34" s="72"/>
      <c r="N34" s="72"/>
      <c r="O34" s="73" t="s">
        <v>136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21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2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2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2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21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21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21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21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21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21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21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21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21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21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21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21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21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21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21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21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21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21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21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21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21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21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21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21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21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21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21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21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21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21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21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21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21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21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21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ht="21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ht="21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ht="21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ht="21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0" ht="21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1:40" ht="21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:40" ht="21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1:40" ht="21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1:40" ht="21" customHeight="1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1:40" ht="21" customHeight="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1:40" ht="21" customHeight="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1:40" ht="21" customHeight="1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1:40" ht="21" customHeight="1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1:40" ht="21" customHeight="1" x14ac:dyDescent="0.2"/>
    <row r="88" spans="1:40" ht="21" customHeight="1" x14ac:dyDescent="0.2"/>
    <row r="89" spans="1:40" ht="21" customHeight="1" x14ac:dyDescent="0.2"/>
    <row r="90" spans="1:40" ht="21" customHeight="1" x14ac:dyDescent="0.2"/>
    <row r="91" spans="1:40" ht="21" customHeight="1" x14ac:dyDescent="0.2"/>
    <row r="92" spans="1:40" ht="21" customHeight="1" x14ac:dyDescent="0.2"/>
    <row r="93" spans="1:40" ht="21" customHeight="1" x14ac:dyDescent="0.2"/>
    <row r="94" spans="1:40" ht="21" customHeight="1" x14ac:dyDescent="0.2"/>
    <row r="95" spans="1:40" ht="21" customHeight="1" x14ac:dyDescent="0.2"/>
    <row r="96" spans="1:40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  <row r="159" ht="21" customHeight="1" x14ac:dyDescent="0.2"/>
    <row r="160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  <row r="173" ht="21" customHeight="1" x14ac:dyDescent="0.2"/>
    <row r="174" ht="21" customHeight="1" x14ac:dyDescent="0.2"/>
    <row r="175" ht="21" customHeight="1" x14ac:dyDescent="0.2"/>
    <row r="176" ht="21" customHeight="1" x14ac:dyDescent="0.2"/>
    <row r="177" ht="21" customHeight="1" x14ac:dyDescent="0.2"/>
    <row r="178" ht="21" customHeight="1" x14ac:dyDescent="0.2"/>
    <row r="179" ht="21" customHeight="1" x14ac:dyDescent="0.2"/>
    <row r="180" ht="21" customHeight="1" x14ac:dyDescent="0.2"/>
    <row r="181" ht="21" customHeight="1" x14ac:dyDescent="0.2"/>
    <row r="182" ht="21" customHeight="1" x14ac:dyDescent="0.2"/>
    <row r="183" ht="21" customHeight="1" x14ac:dyDescent="0.2"/>
    <row r="184" ht="21" customHeight="1" x14ac:dyDescent="0.2"/>
    <row r="185" ht="21" customHeight="1" x14ac:dyDescent="0.2"/>
    <row r="186" ht="21" customHeight="1" x14ac:dyDescent="0.2"/>
    <row r="187" ht="21" customHeight="1" x14ac:dyDescent="0.2"/>
    <row r="188" ht="21" customHeight="1" x14ac:dyDescent="0.2"/>
    <row r="189" ht="21" customHeight="1" x14ac:dyDescent="0.2"/>
    <row r="190" ht="21" customHeight="1" x14ac:dyDescent="0.2"/>
    <row r="191" ht="21" customHeight="1" x14ac:dyDescent="0.2"/>
    <row r="192" ht="21" customHeight="1" x14ac:dyDescent="0.2"/>
    <row r="193" ht="21" customHeight="1" x14ac:dyDescent="0.2"/>
    <row r="194" ht="21" customHeight="1" x14ac:dyDescent="0.2"/>
    <row r="195" ht="21" customHeight="1" x14ac:dyDescent="0.2"/>
    <row r="196" ht="21" customHeight="1" x14ac:dyDescent="0.2"/>
    <row r="197" ht="21" customHeight="1" x14ac:dyDescent="0.2"/>
    <row r="198" ht="21" customHeight="1" x14ac:dyDescent="0.2"/>
    <row r="199" ht="21" customHeight="1" x14ac:dyDescent="0.2"/>
    <row r="200" ht="21" customHeight="1" x14ac:dyDescent="0.2"/>
    <row r="201" ht="21" customHeight="1" x14ac:dyDescent="0.2"/>
    <row r="202" ht="21" customHeight="1" x14ac:dyDescent="0.2"/>
    <row r="203" ht="21" customHeight="1" x14ac:dyDescent="0.2"/>
    <row r="204" ht="21" customHeight="1" x14ac:dyDescent="0.2"/>
    <row r="205" ht="21" customHeight="1" x14ac:dyDescent="0.2"/>
    <row r="206" ht="21" customHeight="1" x14ac:dyDescent="0.2"/>
    <row r="207" ht="21" customHeight="1" x14ac:dyDescent="0.2"/>
    <row r="208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  <row r="233" ht="21" customHeight="1" x14ac:dyDescent="0.2"/>
    <row r="234" ht="21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</sheetData>
  <mergeCells count="2">
    <mergeCell ref="A1:O1"/>
    <mergeCell ref="A34:E3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1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" customHeight="1" x14ac:dyDescent="0.2"/>
  <cols>
    <col min="1" max="2" width="14.85546875" customWidth="1"/>
    <col min="3" max="3" width="25.85546875" customWidth="1"/>
    <col min="4" max="4" width="19.140625" customWidth="1"/>
    <col min="5" max="5" width="31.140625" customWidth="1"/>
    <col min="6" max="7" width="22.5703125" customWidth="1"/>
    <col min="8" max="8" width="23.140625" customWidth="1"/>
    <col min="9" max="9" width="21.140625" customWidth="1"/>
    <col min="10" max="10" width="25.28515625" customWidth="1"/>
    <col min="11" max="11" width="22.85546875" customWidth="1"/>
    <col min="12" max="12" width="22.5703125" customWidth="1"/>
    <col min="13" max="15" width="19.140625" customWidth="1"/>
    <col min="16" max="16" width="22" customWidth="1"/>
    <col min="17" max="17" width="14.85546875" customWidth="1"/>
    <col min="18" max="18" width="18.7109375" customWidth="1"/>
    <col min="19" max="43" width="14.85546875" customWidth="1"/>
  </cols>
  <sheetData>
    <row r="1" spans="1:43" ht="99" customHeight="1" x14ac:dyDescent="0.2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3" ht="70.5" customHeight="1" x14ac:dyDescent="0.25">
      <c r="A2" s="2" t="s">
        <v>1</v>
      </c>
      <c r="B2" s="2" t="s">
        <v>2</v>
      </c>
      <c r="C2" s="2" t="s">
        <v>137</v>
      </c>
      <c r="D2" s="2" t="s">
        <v>4</v>
      </c>
      <c r="E2" s="2" t="s">
        <v>5</v>
      </c>
      <c r="F2" s="3" t="s">
        <v>6</v>
      </c>
      <c r="G2" s="3" t="s">
        <v>138</v>
      </c>
      <c r="H2" s="2" t="s">
        <v>9</v>
      </c>
      <c r="I2" s="2" t="s">
        <v>7</v>
      </c>
      <c r="J2" s="2" t="s">
        <v>139</v>
      </c>
      <c r="K2" s="2" t="s">
        <v>140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141</v>
      </c>
      <c r="R2" s="2" t="s">
        <v>142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1"/>
    </row>
    <row r="3" spans="1:43" ht="70.5" customHeight="1" x14ac:dyDescent="0.25">
      <c r="A3" s="74" t="s">
        <v>37</v>
      </c>
      <c r="B3" s="75" t="s">
        <v>38</v>
      </c>
      <c r="C3" s="76" t="s">
        <v>143</v>
      </c>
      <c r="D3" s="77">
        <v>44369</v>
      </c>
      <c r="E3" s="76" t="s">
        <v>144</v>
      </c>
      <c r="F3" s="78">
        <v>100000</v>
      </c>
      <c r="G3" s="78">
        <v>100000</v>
      </c>
      <c r="H3" s="78">
        <v>0</v>
      </c>
      <c r="I3" s="78">
        <v>0</v>
      </c>
      <c r="J3" s="78">
        <f t="shared" ref="J3:J7" si="0">G3+I3</f>
        <v>100000</v>
      </c>
      <c r="K3" s="79">
        <v>0</v>
      </c>
      <c r="L3" s="78">
        <v>0</v>
      </c>
      <c r="M3" s="78">
        <v>0</v>
      </c>
      <c r="N3" s="76" t="s">
        <v>145</v>
      </c>
      <c r="O3" s="76">
        <v>28550016</v>
      </c>
      <c r="P3" s="80" t="s">
        <v>146</v>
      </c>
      <c r="Q3" s="81" t="s">
        <v>147</v>
      </c>
      <c r="R3" s="76" t="s">
        <v>148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1"/>
    </row>
    <row r="4" spans="1:43" ht="70.5" customHeight="1" x14ac:dyDescent="0.25">
      <c r="A4" s="74" t="s">
        <v>37</v>
      </c>
      <c r="B4" s="75" t="s">
        <v>38</v>
      </c>
      <c r="C4" s="76" t="s">
        <v>149</v>
      </c>
      <c r="D4" s="77">
        <v>44369</v>
      </c>
      <c r="E4" s="76" t="s">
        <v>144</v>
      </c>
      <c r="F4" s="78">
        <v>100000</v>
      </c>
      <c r="G4" s="78">
        <v>100000</v>
      </c>
      <c r="H4" s="78">
        <v>0</v>
      </c>
      <c r="I4" s="78">
        <v>0</v>
      </c>
      <c r="J4" s="78">
        <f t="shared" si="0"/>
        <v>100000</v>
      </c>
      <c r="K4" s="79">
        <v>0</v>
      </c>
      <c r="L4" s="78">
        <v>0</v>
      </c>
      <c r="M4" s="78">
        <v>0</v>
      </c>
      <c r="N4" s="76" t="s">
        <v>150</v>
      </c>
      <c r="O4" s="76">
        <v>32350003</v>
      </c>
      <c r="P4" s="80" t="s">
        <v>146</v>
      </c>
      <c r="Q4" s="81" t="s">
        <v>147</v>
      </c>
      <c r="R4" s="76" t="s">
        <v>148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"/>
    </row>
    <row r="5" spans="1:43" ht="70.5" customHeight="1" x14ac:dyDescent="0.25">
      <c r="A5" s="82" t="s">
        <v>37</v>
      </c>
      <c r="B5" s="83" t="s">
        <v>38</v>
      </c>
      <c r="C5" s="84" t="s">
        <v>151</v>
      </c>
      <c r="D5" s="85">
        <v>44418</v>
      </c>
      <c r="E5" s="83" t="s">
        <v>144</v>
      </c>
      <c r="F5" s="86">
        <v>500000</v>
      </c>
      <c r="G5" s="86">
        <v>500000</v>
      </c>
      <c r="H5" s="86">
        <v>0</v>
      </c>
      <c r="I5" s="86">
        <v>0</v>
      </c>
      <c r="J5" s="87">
        <f t="shared" si="0"/>
        <v>500000</v>
      </c>
      <c r="K5" s="88">
        <v>0</v>
      </c>
      <c r="L5" s="87">
        <v>0</v>
      </c>
      <c r="M5" s="87">
        <v>0</v>
      </c>
      <c r="N5" s="83" t="s">
        <v>152</v>
      </c>
      <c r="O5" s="89">
        <v>71260011</v>
      </c>
      <c r="P5" s="90" t="s">
        <v>153</v>
      </c>
      <c r="Q5" s="90" t="s">
        <v>147</v>
      </c>
      <c r="R5" s="83" t="s">
        <v>148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43" ht="70.5" customHeight="1" x14ac:dyDescent="0.25">
      <c r="A6" s="74" t="s">
        <v>37</v>
      </c>
      <c r="B6" s="76" t="s">
        <v>38</v>
      </c>
      <c r="C6" s="91" t="s">
        <v>154</v>
      </c>
      <c r="D6" s="92">
        <v>44538</v>
      </c>
      <c r="E6" s="76" t="s">
        <v>40</v>
      </c>
      <c r="F6" s="78">
        <v>235000</v>
      </c>
      <c r="G6" s="78">
        <v>235000</v>
      </c>
      <c r="H6" s="78">
        <v>0</v>
      </c>
      <c r="I6" s="78">
        <v>0</v>
      </c>
      <c r="J6" s="93">
        <f t="shared" si="0"/>
        <v>235000</v>
      </c>
      <c r="K6" s="94">
        <v>0</v>
      </c>
      <c r="L6" s="93">
        <v>0</v>
      </c>
      <c r="M6" s="93">
        <v>0</v>
      </c>
      <c r="N6" s="76" t="s">
        <v>155</v>
      </c>
      <c r="O6" s="91">
        <v>81000792</v>
      </c>
      <c r="P6" s="90" t="s">
        <v>156</v>
      </c>
      <c r="Q6" s="80" t="s">
        <v>147</v>
      </c>
      <c r="R6" s="76" t="s">
        <v>157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43" ht="65.25" customHeight="1" x14ac:dyDescent="0.25">
      <c r="A7" s="74" t="s">
        <v>37</v>
      </c>
      <c r="B7" s="76" t="s">
        <v>38</v>
      </c>
      <c r="C7" s="95" t="s">
        <v>39</v>
      </c>
      <c r="D7" s="95" t="s">
        <v>158</v>
      </c>
      <c r="E7" s="76" t="s">
        <v>40</v>
      </c>
      <c r="F7" s="78">
        <v>179962</v>
      </c>
      <c r="G7" s="78">
        <v>179962</v>
      </c>
      <c r="H7" s="78">
        <v>0</v>
      </c>
      <c r="I7" s="78">
        <v>0</v>
      </c>
      <c r="J7" s="93">
        <f t="shared" si="0"/>
        <v>179962</v>
      </c>
      <c r="K7" s="94">
        <v>0</v>
      </c>
      <c r="L7" s="93">
        <v>0</v>
      </c>
      <c r="M7" s="93">
        <v>0</v>
      </c>
      <c r="N7" s="76" t="s">
        <v>41</v>
      </c>
      <c r="O7" s="91">
        <v>81000792</v>
      </c>
      <c r="P7" s="90" t="s">
        <v>159</v>
      </c>
      <c r="Q7" s="80" t="s">
        <v>147</v>
      </c>
      <c r="R7" s="76" t="s">
        <v>160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43" ht="69.75" customHeight="1" x14ac:dyDescent="0.25">
      <c r="A8" s="74" t="s">
        <v>37</v>
      </c>
      <c r="B8" s="75" t="s">
        <v>46</v>
      </c>
      <c r="C8" s="91" t="s">
        <v>47</v>
      </c>
      <c r="D8" s="92">
        <v>44439</v>
      </c>
      <c r="E8" s="76" t="s">
        <v>48</v>
      </c>
      <c r="F8" s="78">
        <v>241036.1</v>
      </c>
      <c r="G8" s="78">
        <v>0</v>
      </c>
      <c r="H8" s="78">
        <v>238856</v>
      </c>
      <c r="I8" s="78">
        <v>2180.1</v>
      </c>
      <c r="J8" s="93">
        <f>H8+I8</f>
        <v>241036.1</v>
      </c>
      <c r="K8" s="93">
        <v>0</v>
      </c>
      <c r="L8" s="93">
        <f>H8</f>
        <v>238856</v>
      </c>
      <c r="M8" s="93">
        <v>0</v>
      </c>
      <c r="N8" s="76" t="s">
        <v>49</v>
      </c>
      <c r="O8" s="91">
        <v>22100008</v>
      </c>
      <c r="P8" s="80" t="s">
        <v>161</v>
      </c>
      <c r="Q8" s="76" t="s">
        <v>162</v>
      </c>
      <c r="R8" s="76" t="s">
        <v>163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43" ht="69.75" customHeight="1" x14ac:dyDescent="0.25">
      <c r="A9" s="74" t="s">
        <v>16</v>
      </c>
      <c r="B9" s="75" t="s">
        <v>17</v>
      </c>
      <c r="C9" s="91" t="s">
        <v>18</v>
      </c>
      <c r="D9" s="92">
        <v>44431</v>
      </c>
      <c r="E9" s="76" t="s">
        <v>19</v>
      </c>
      <c r="F9" s="78">
        <v>498855.66</v>
      </c>
      <c r="G9" s="78">
        <v>0</v>
      </c>
      <c r="H9" s="78">
        <v>0</v>
      </c>
      <c r="I9" s="78">
        <v>248855.66</v>
      </c>
      <c r="J9" s="93">
        <f>I9+250000</f>
        <v>498855.66000000003</v>
      </c>
      <c r="K9" s="93">
        <v>498455.66</v>
      </c>
      <c r="L9" s="93">
        <v>0</v>
      </c>
      <c r="M9" s="93">
        <v>0</v>
      </c>
      <c r="N9" s="76" t="s">
        <v>20</v>
      </c>
      <c r="O9" s="91" t="s">
        <v>21</v>
      </c>
      <c r="P9" s="80" t="s">
        <v>161</v>
      </c>
      <c r="Q9" s="80" t="s">
        <v>147</v>
      </c>
      <c r="R9" s="76" t="s">
        <v>164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43" ht="93" customHeight="1" x14ac:dyDescent="0.25">
      <c r="A10" s="74" t="s">
        <v>16</v>
      </c>
      <c r="B10" s="75" t="s">
        <v>23</v>
      </c>
      <c r="C10" s="91" t="s">
        <v>165</v>
      </c>
      <c r="D10" s="92">
        <v>44461</v>
      </c>
      <c r="E10" s="76" t="s">
        <v>25</v>
      </c>
      <c r="F10" s="78">
        <v>100000</v>
      </c>
      <c r="G10" s="78">
        <v>100000</v>
      </c>
      <c r="H10" s="78">
        <v>0</v>
      </c>
      <c r="I10" s="78">
        <v>0</v>
      </c>
      <c r="J10" s="93">
        <f t="shared" ref="J10:J22" si="1">G10+I10</f>
        <v>100000</v>
      </c>
      <c r="K10" s="93">
        <v>58000</v>
      </c>
      <c r="L10" s="93">
        <v>0</v>
      </c>
      <c r="M10" s="93">
        <v>0</v>
      </c>
      <c r="N10" s="76" t="s">
        <v>26</v>
      </c>
      <c r="O10" s="91" t="s">
        <v>165</v>
      </c>
      <c r="P10" s="90" t="s">
        <v>166</v>
      </c>
      <c r="Q10" s="80" t="s">
        <v>147</v>
      </c>
      <c r="R10" s="76" t="s">
        <v>167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G10" s="16" t="s">
        <v>23</v>
      </c>
      <c r="AH10" s="17"/>
      <c r="AI10" s="18"/>
      <c r="AJ10" s="19">
        <v>125000</v>
      </c>
      <c r="AK10" s="19">
        <v>0</v>
      </c>
      <c r="AL10" s="20">
        <f>AJ10+AK10</f>
        <v>125000</v>
      </c>
      <c r="AM10" s="21" t="s">
        <v>28</v>
      </c>
      <c r="AN10" s="18"/>
      <c r="AO10" s="18"/>
      <c r="AP10" s="18"/>
      <c r="AQ10" s="22"/>
    </row>
    <row r="11" spans="1:43" ht="78.75" customHeight="1" x14ac:dyDescent="0.25">
      <c r="A11" s="74" t="s">
        <v>16</v>
      </c>
      <c r="B11" s="75" t="s">
        <v>168</v>
      </c>
      <c r="C11" s="91" t="s">
        <v>169</v>
      </c>
      <c r="D11" s="92">
        <v>44461</v>
      </c>
      <c r="E11" s="76" t="s">
        <v>31</v>
      </c>
      <c r="F11" s="78">
        <v>159937.82999999999</v>
      </c>
      <c r="G11" s="78">
        <v>150000</v>
      </c>
      <c r="H11" s="78">
        <v>0</v>
      </c>
      <c r="I11" s="78">
        <v>9937.83</v>
      </c>
      <c r="J11" s="93">
        <f t="shared" si="1"/>
        <v>159937.82999999999</v>
      </c>
      <c r="K11" s="93">
        <f>J11</f>
        <v>159937.82999999999</v>
      </c>
      <c r="L11" s="93">
        <v>0</v>
      </c>
      <c r="M11" s="93">
        <v>0</v>
      </c>
      <c r="N11" s="76" t="s">
        <v>32</v>
      </c>
      <c r="O11" s="91" t="s">
        <v>169</v>
      </c>
      <c r="P11" s="90" t="s">
        <v>166</v>
      </c>
      <c r="Q11" s="80" t="s">
        <v>147</v>
      </c>
      <c r="R11" s="76" t="s">
        <v>170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43" ht="78.75" customHeight="1" x14ac:dyDescent="0.25">
      <c r="A12" s="74" t="s">
        <v>16</v>
      </c>
      <c r="B12" s="75" t="s">
        <v>33</v>
      </c>
      <c r="C12" s="91" t="s">
        <v>171</v>
      </c>
      <c r="D12" s="92">
        <v>44461</v>
      </c>
      <c r="E12" s="76" t="s">
        <v>172</v>
      </c>
      <c r="F12" s="78">
        <v>220010.12</v>
      </c>
      <c r="G12" s="78">
        <v>200000</v>
      </c>
      <c r="H12" s="78">
        <v>0</v>
      </c>
      <c r="I12" s="78">
        <v>20010.12</v>
      </c>
      <c r="J12" s="93">
        <f t="shared" si="1"/>
        <v>220010.12</v>
      </c>
      <c r="K12" s="96">
        <v>0</v>
      </c>
      <c r="L12" s="93">
        <v>0</v>
      </c>
      <c r="M12" s="93">
        <v>0</v>
      </c>
      <c r="N12" s="76" t="s">
        <v>36</v>
      </c>
      <c r="O12" s="91" t="s">
        <v>171</v>
      </c>
      <c r="P12" s="90" t="s">
        <v>166</v>
      </c>
      <c r="Q12" s="80" t="s">
        <v>147</v>
      </c>
      <c r="R12" s="76" t="s">
        <v>173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43" ht="78.75" customHeight="1" x14ac:dyDescent="0.25">
      <c r="A13" s="74" t="s">
        <v>16</v>
      </c>
      <c r="B13" s="75" t="s">
        <v>23</v>
      </c>
      <c r="C13" s="75" t="s">
        <v>174</v>
      </c>
      <c r="D13" s="77">
        <v>44460</v>
      </c>
      <c r="E13" s="76" t="s">
        <v>175</v>
      </c>
      <c r="F13" s="78">
        <v>114135.71</v>
      </c>
      <c r="G13" s="78">
        <f t="shared" ref="G13:G15" si="2">F13</f>
        <v>114135.71</v>
      </c>
      <c r="H13" s="78">
        <v>0</v>
      </c>
      <c r="I13" s="78">
        <v>0</v>
      </c>
      <c r="J13" s="78">
        <f t="shared" si="1"/>
        <v>114135.71</v>
      </c>
      <c r="K13" s="93">
        <f t="shared" ref="K13:K17" si="3">J13</f>
        <v>114135.71</v>
      </c>
      <c r="L13" s="93">
        <v>0</v>
      </c>
      <c r="M13" s="93">
        <v>0</v>
      </c>
      <c r="N13" s="76" t="s">
        <v>176</v>
      </c>
      <c r="O13" s="76" t="s">
        <v>177</v>
      </c>
      <c r="P13" s="80" t="s">
        <v>178</v>
      </c>
      <c r="Q13" s="80" t="s">
        <v>147</v>
      </c>
      <c r="R13" s="76" t="s">
        <v>179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43" ht="78.75" customHeight="1" x14ac:dyDescent="0.25">
      <c r="A14" s="74" t="s">
        <v>16</v>
      </c>
      <c r="B14" s="75" t="s">
        <v>180</v>
      </c>
      <c r="C14" s="75" t="s">
        <v>181</v>
      </c>
      <c r="D14" s="77">
        <v>44491</v>
      </c>
      <c r="E14" s="76" t="s">
        <v>182</v>
      </c>
      <c r="F14" s="78">
        <v>152358.10999999999</v>
      </c>
      <c r="G14" s="78">
        <f t="shared" si="2"/>
        <v>152358.10999999999</v>
      </c>
      <c r="H14" s="78">
        <v>0</v>
      </c>
      <c r="I14" s="78">
        <v>0</v>
      </c>
      <c r="J14" s="78">
        <f t="shared" si="1"/>
        <v>152358.10999999999</v>
      </c>
      <c r="K14" s="93">
        <f t="shared" si="3"/>
        <v>152358.10999999999</v>
      </c>
      <c r="L14" s="93">
        <v>0</v>
      </c>
      <c r="M14" s="93">
        <v>0</v>
      </c>
      <c r="N14" s="76" t="s">
        <v>176</v>
      </c>
      <c r="O14" s="76" t="s">
        <v>177</v>
      </c>
      <c r="P14" s="80" t="s">
        <v>183</v>
      </c>
      <c r="Q14" s="80" t="s">
        <v>147</v>
      </c>
      <c r="R14" s="75" t="s">
        <v>184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43" ht="78.75" customHeight="1" x14ac:dyDescent="0.25">
      <c r="A15" s="74" t="s">
        <v>16</v>
      </c>
      <c r="B15" s="75" t="s">
        <v>23</v>
      </c>
      <c r="C15" s="75" t="s">
        <v>185</v>
      </c>
      <c r="D15" s="77">
        <v>44523</v>
      </c>
      <c r="E15" s="76" t="s">
        <v>186</v>
      </c>
      <c r="F15" s="78">
        <v>340200</v>
      </c>
      <c r="G15" s="78">
        <f t="shared" si="2"/>
        <v>340200</v>
      </c>
      <c r="H15" s="78">
        <v>0</v>
      </c>
      <c r="I15" s="78">
        <v>0</v>
      </c>
      <c r="J15" s="78">
        <f t="shared" si="1"/>
        <v>340200</v>
      </c>
      <c r="K15" s="93">
        <f t="shared" si="3"/>
        <v>340200</v>
      </c>
      <c r="L15" s="93">
        <v>0</v>
      </c>
      <c r="M15" s="93">
        <v>0</v>
      </c>
      <c r="N15" s="76" t="s">
        <v>176</v>
      </c>
      <c r="O15" s="76" t="s">
        <v>176</v>
      </c>
      <c r="P15" s="80" t="s">
        <v>187</v>
      </c>
      <c r="Q15" s="80" t="s">
        <v>147</v>
      </c>
      <c r="R15" s="75" t="s">
        <v>188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43" ht="78.75" customHeight="1" x14ac:dyDescent="0.25">
      <c r="A16" s="74" t="s">
        <v>16</v>
      </c>
      <c r="B16" s="75" t="s">
        <v>17</v>
      </c>
      <c r="C16" s="75" t="s">
        <v>189</v>
      </c>
      <c r="D16" s="77">
        <v>44539</v>
      </c>
      <c r="E16" s="76" t="s">
        <v>190</v>
      </c>
      <c r="F16" s="78">
        <v>432000</v>
      </c>
      <c r="G16" s="78">
        <v>300000</v>
      </c>
      <c r="H16" s="78">
        <v>0</v>
      </c>
      <c r="I16" s="78">
        <v>132000</v>
      </c>
      <c r="J16" s="78">
        <f t="shared" si="1"/>
        <v>432000</v>
      </c>
      <c r="K16" s="93">
        <f t="shared" si="3"/>
        <v>432000</v>
      </c>
      <c r="L16" s="93">
        <v>0</v>
      </c>
      <c r="M16" s="93">
        <v>0</v>
      </c>
      <c r="N16" s="76" t="s">
        <v>176</v>
      </c>
      <c r="O16" s="76" t="s">
        <v>176</v>
      </c>
      <c r="P16" s="80" t="s">
        <v>191</v>
      </c>
      <c r="Q16" s="80" t="s">
        <v>147</v>
      </c>
      <c r="R16" s="75" t="s">
        <v>192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1" ht="78.75" customHeight="1" x14ac:dyDescent="0.25">
      <c r="A17" s="74" t="s">
        <v>16</v>
      </c>
      <c r="B17" s="75" t="s">
        <v>17</v>
      </c>
      <c r="C17" s="75" t="s">
        <v>193</v>
      </c>
      <c r="D17" s="77">
        <v>44539</v>
      </c>
      <c r="E17" s="76" t="s">
        <v>194</v>
      </c>
      <c r="F17" s="78">
        <v>142000</v>
      </c>
      <c r="G17" s="78">
        <v>142000</v>
      </c>
      <c r="H17" s="78">
        <v>0</v>
      </c>
      <c r="I17" s="78">
        <v>0</v>
      </c>
      <c r="J17" s="78">
        <f t="shared" si="1"/>
        <v>142000</v>
      </c>
      <c r="K17" s="93">
        <f t="shared" si="3"/>
        <v>142000</v>
      </c>
      <c r="L17" s="93">
        <v>0</v>
      </c>
      <c r="M17" s="93">
        <v>0</v>
      </c>
      <c r="N17" s="76" t="s">
        <v>195</v>
      </c>
      <c r="O17" s="76" t="s">
        <v>176</v>
      </c>
      <c r="P17" s="80" t="s">
        <v>191</v>
      </c>
      <c r="Q17" s="80" t="s">
        <v>147</v>
      </c>
      <c r="R17" s="75" t="s">
        <v>188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1" ht="76.5" customHeight="1" x14ac:dyDescent="0.25">
      <c r="A18" s="74" t="s">
        <v>16</v>
      </c>
      <c r="B18" s="75" t="s">
        <v>17</v>
      </c>
      <c r="C18" s="75" t="s">
        <v>196</v>
      </c>
      <c r="D18" s="77">
        <v>44560</v>
      </c>
      <c r="E18" s="76" t="s">
        <v>197</v>
      </c>
      <c r="F18" s="78">
        <v>67980</v>
      </c>
      <c r="G18" s="78">
        <v>67980</v>
      </c>
      <c r="H18" s="78">
        <v>0</v>
      </c>
      <c r="I18" s="78">
        <v>0</v>
      </c>
      <c r="J18" s="78">
        <f t="shared" si="1"/>
        <v>67980</v>
      </c>
      <c r="K18" s="93">
        <v>67980</v>
      </c>
      <c r="L18" s="93">
        <v>0</v>
      </c>
      <c r="M18" s="93">
        <v>0</v>
      </c>
      <c r="N18" s="76" t="s">
        <v>176</v>
      </c>
      <c r="O18" s="76" t="s">
        <v>177</v>
      </c>
      <c r="P18" s="80" t="s">
        <v>198</v>
      </c>
      <c r="Q18" s="80" t="s">
        <v>147</v>
      </c>
      <c r="R18" s="75" t="s">
        <v>188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76.5" customHeight="1" x14ac:dyDescent="0.25">
      <c r="A19" s="74" t="s">
        <v>16</v>
      </c>
      <c r="B19" s="75" t="s">
        <v>17</v>
      </c>
      <c r="C19" s="75" t="s">
        <v>199</v>
      </c>
      <c r="D19" s="77">
        <v>44560</v>
      </c>
      <c r="E19" s="76" t="s">
        <v>200</v>
      </c>
      <c r="F19" s="78">
        <v>129000</v>
      </c>
      <c r="G19" s="78">
        <v>129000</v>
      </c>
      <c r="H19" s="78">
        <v>0</v>
      </c>
      <c r="I19" s="78">
        <v>0</v>
      </c>
      <c r="J19" s="78">
        <f t="shared" si="1"/>
        <v>129000</v>
      </c>
      <c r="K19" s="93">
        <f t="shared" ref="K19:K22" si="4">J19</f>
        <v>129000</v>
      </c>
      <c r="L19" s="93">
        <v>0</v>
      </c>
      <c r="M19" s="93">
        <v>0</v>
      </c>
      <c r="N19" s="76" t="s">
        <v>176</v>
      </c>
      <c r="O19" s="76" t="s">
        <v>177</v>
      </c>
      <c r="P19" s="80" t="s">
        <v>198</v>
      </c>
      <c r="Q19" s="80" t="s">
        <v>147</v>
      </c>
      <c r="R19" s="75" t="s">
        <v>188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76.5" customHeight="1" x14ac:dyDescent="0.25">
      <c r="A20" s="74" t="s">
        <v>16</v>
      </c>
      <c r="B20" s="75" t="s">
        <v>201</v>
      </c>
      <c r="C20" s="75" t="s">
        <v>202</v>
      </c>
      <c r="D20" s="77">
        <v>44560</v>
      </c>
      <c r="E20" s="76" t="s">
        <v>203</v>
      </c>
      <c r="F20" s="78">
        <v>279238.36</v>
      </c>
      <c r="G20" s="97">
        <v>150000</v>
      </c>
      <c r="H20" s="78">
        <v>0</v>
      </c>
      <c r="I20" s="78">
        <v>129238.36</v>
      </c>
      <c r="J20" s="78">
        <f t="shared" si="1"/>
        <v>279238.36</v>
      </c>
      <c r="K20" s="93">
        <f t="shared" si="4"/>
        <v>279238.36</v>
      </c>
      <c r="L20" s="93">
        <v>0</v>
      </c>
      <c r="M20" s="93">
        <v>0</v>
      </c>
      <c r="N20" s="76" t="s">
        <v>176</v>
      </c>
      <c r="O20" s="76" t="s">
        <v>177</v>
      </c>
      <c r="P20" s="80" t="s">
        <v>198</v>
      </c>
      <c r="Q20" s="80" t="s">
        <v>147</v>
      </c>
      <c r="R20" s="76" t="s">
        <v>179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76.5" customHeight="1" x14ac:dyDescent="0.25">
      <c r="A21" s="74" t="s">
        <v>16</v>
      </c>
      <c r="B21" s="75" t="s">
        <v>201</v>
      </c>
      <c r="C21" s="75" t="s">
        <v>204</v>
      </c>
      <c r="D21" s="77">
        <v>44560</v>
      </c>
      <c r="E21" s="76" t="s">
        <v>205</v>
      </c>
      <c r="F21" s="78">
        <v>116164</v>
      </c>
      <c r="G21" s="97">
        <v>100000</v>
      </c>
      <c r="H21" s="78">
        <v>0</v>
      </c>
      <c r="I21" s="78">
        <v>16164</v>
      </c>
      <c r="J21" s="78">
        <f t="shared" si="1"/>
        <v>116164</v>
      </c>
      <c r="K21" s="93">
        <f t="shared" si="4"/>
        <v>116164</v>
      </c>
      <c r="L21" s="93">
        <v>0</v>
      </c>
      <c r="M21" s="93">
        <v>0</v>
      </c>
      <c r="N21" s="76" t="s">
        <v>176</v>
      </c>
      <c r="O21" s="76" t="s">
        <v>177</v>
      </c>
      <c r="P21" s="80" t="s">
        <v>198</v>
      </c>
      <c r="Q21" s="80" t="s">
        <v>147</v>
      </c>
      <c r="R21" s="76" t="s">
        <v>179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76.5" customHeight="1" x14ac:dyDescent="0.25">
      <c r="A22" s="74" t="s">
        <v>16</v>
      </c>
      <c r="B22" s="75" t="s">
        <v>201</v>
      </c>
      <c r="C22" s="75" t="s">
        <v>206</v>
      </c>
      <c r="D22" s="77">
        <v>44560</v>
      </c>
      <c r="E22" s="76" t="s">
        <v>207</v>
      </c>
      <c r="F22" s="78">
        <v>300000</v>
      </c>
      <c r="G22" s="97">
        <v>300000</v>
      </c>
      <c r="H22" s="78">
        <v>0</v>
      </c>
      <c r="I22" s="78">
        <v>120306.64</v>
      </c>
      <c r="J22" s="78">
        <f t="shared" si="1"/>
        <v>420306.64</v>
      </c>
      <c r="K22" s="93">
        <f t="shared" si="4"/>
        <v>420306.64</v>
      </c>
      <c r="L22" s="93">
        <v>0</v>
      </c>
      <c r="M22" s="93">
        <v>0</v>
      </c>
      <c r="N22" s="76" t="s">
        <v>176</v>
      </c>
      <c r="O22" s="76" t="s">
        <v>177</v>
      </c>
      <c r="P22" s="80" t="s">
        <v>198</v>
      </c>
      <c r="Q22" s="80" t="s">
        <v>147</v>
      </c>
      <c r="R22" s="76" t="s">
        <v>179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48" customHeight="1" x14ac:dyDescent="0.25">
      <c r="A23" s="98"/>
      <c r="B23" s="76"/>
      <c r="C23" s="99"/>
      <c r="D23" s="77"/>
      <c r="E23" s="76"/>
      <c r="F23" s="100" t="s">
        <v>208</v>
      </c>
      <c r="G23" s="78"/>
      <c r="H23" s="78"/>
      <c r="I23" s="78"/>
      <c r="J23" s="78"/>
      <c r="K23" s="101"/>
      <c r="L23" s="102"/>
      <c r="M23" s="102"/>
      <c r="N23" s="76"/>
      <c r="O23" s="99"/>
      <c r="P23" s="76"/>
      <c r="Q23" s="80"/>
      <c r="R23" s="76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48" customHeight="1" x14ac:dyDescent="0.25">
      <c r="A24" s="103" t="s">
        <v>37</v>
      </c>
      <c r="B24" s="76" t="s">
        <v>38</v>
      </c>
      <c r="C24" s="99">
        <v>3.60004518632022E+16</v>
      </c>
      <c r="D24" s="77">
        <v>44664</v>
      </c>
      <c r="E24" s="76" t="s">
        <v>209</v>
      </c>
      <c r="F24" s="78">
        <v>46284</v>
      </c>
      <c r="G24" s="78">
        <v>46284</v>
      </c>
      <c r="H24" s="78">
        <v>0</v>
      </c>
      <c r="I24" s="78">
        <v>0</v>
      </c>
      <c r="J24" s="78">
        <v>46284</v>
      </c>
      <c r="K24" s="79">
        <v>0</v>
      </c>
      <c r="L24" s="78">
        <v>0</v>
      </c>
      <c r="M24" s="78">
        <v>0</v>
      </c>
      <c r="N24" s="76" t="s">
        <v>210</v>
      </c>
      <c r="O24" s="99">
        <v>71260004</v>
      </c>
      <c r="P24" s="76" t="s">
        <v>211</v>
      </c>
      <c r="Q24" s="80" t="s">
        <v>147</v>
      </c>
      <c r="R24" s="76" t="s">
        <v>148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48" customHeight="1" x14ac:dyDescent="0.25">
      <c r="A25" s="103" t="s">
        <v>37</v>
      </c>
      <c r="B25" s="76" t="s">
        <v>38</v>
      </c>
      <c r="C25" s="99">
        <v>3.60004404732022E+16</v>
      </c>
      <c r="D25" s="77">
        <v>44665</v>
      </c>
      <c r="E25" s="76" t="s">
        <v>212</v>
      </c>
      <c r="F25" s="78">
        <v>500000</v>
      </c>
      <c r="G25" s="78">
        <v>500000</v>
      </c>
      <c r="H25" s="78">
        <v>0</v>
      </c>
      <c r="I25" s="78">
        <v>0</v>
      </c>
      <c r="J25" s="78">
        <v>500000</v>
      </c>
      <c r="K25" s="79">
        <v>0</v>
      </c>
      <c r="L25" s="78">
        <v>0</v>
      </c>
      <c r="M25" s="78">
        <v>0</v>
      </c>
      <c r="N25" s="76" t="s">
        <v>213</v>
      </c>
      <c r="O25" s="99">
        <v>71260009</v>
      </c>
      <c r="P25" s="76" t="s">
        <v>214</v>
      </c>
      <c r="Q25" s="80" t="s">
        <v>147</v>
      </c>
      <c r="R25" s="76" t="s">
        <v>148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48" customHeight="1" x14ac:dyDescent="0.25">
      <c r="A26" s="103" t="s">
        <v>37</v>
      </c>
      <c r="B26" s="76" t="s">
        <v>38</v>
      </c>
      <c r="C26" s="99">
        <v>3.60004310502022E+16</v>
      </c>
      <c r="D26" s="77">
        <v>44665</v>
      </c>
      <c r="E26" s="76" t="s">
        <v>212</v>
      </c>
      <c r="F26" s="78">
        <v>100000</v>
      </c>
      <c r="G26" s="78">
        <v>100000</v>
      </c>
      <c r="H26" s="78">
        <v>0</v>
      </c>
      <c r="I26" s="78">
        <v>0</v>
      </c>
      <c r="J26" s="78">
        <v>100000</v>
      </c>
      <c r="K26" s="79">
        <v>0</v>
      </c>
      <c r="L26" s="78">
        <v>0</v>
      </c>
      <c r="M26" s="78">
        <v>0</v>
      </c>
      <c r="N26" s="76" t="s">
        <v>215</v>
      </c>
      <c r="O26" s="99">
        <v>39530002</v>
      </c>
      <c r="P26" s="76" t="s">
        <v>216</v>
      </c>
      <c r="Q26" s="80" t="s">
        <v>147</v>
      </c>
      <c r="R26" s="76" t="s">
        <v>148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48" customHeight="1" x14ac:dyDescent="0.25">
      <c r="A27" s="103" t="s">
        <v>37</v>
      </c>
      <c r="B27" s="76" t="s">
        <v>38</v>
      </c>
      <c r="C27" s="99">
        <v>3.60004310522022E+16</v>
      </c>
      <c r="D27" s="77">
        <v>44665</v>
      </c>
      <c r="E27" s="76" t="s">
        <v>212</v>
      </c>
      <c r="F27" s="78">
        <v>100000</v>
      </c>
      <c r="G27" s="78">
        <v>100000</v>
      </c>
      <c r="H27" s="78">
        <v>0</v>
      </c>
      <c r="I27" s="78">
        <v>0</v>
      </c>
      <c r="J27" s="78">
        <v>100000</v>
      </c>
      <c r="K27" s="79">
        <v>0</v>
      </c>
      <c r="L27" s="78">
        <v>0</v>
      </c>
      <c r="M27" s="78">
        <v>0</v>
      </c>
      <c r="N27" s="76" t="s">
        <v>217</v>
      </c>
      <c r="O27" s="99">
        <v>41290002</v>
      </c>
      <c r="P27" s="76" t="s">
        <v>216</v>
      </c>
      <c r="Q27" s="80" t="s">
        <v>147</v>
      </c>
      <c r="R27" s="76" t="s">
        <v>148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48" customHeight="1" x14ac:dyDescent="0.25">
      <c r="A28" s="103" t="s">
        <v>37</v>
      </c>
      <c r="B28" s="76" t="s">
        <v>38</v>
      </c>
      <c r="C28" s="99">
        <v>3.60004743682022E+16</v>
      </c>
      <c r="D28" s="77">
        <v>44818</v>
      </c>
      <c r="E28" s="76" t="s">
        <v>212</v>
      </c>
      <c r="F28" s="78">
        <v>54000</v>
      </c>
      <c r="G28" s="78">
        <v>54000</v>
      </c>
      <c r="H28" s="78">
        <v>0</v>
      </c>
      <c r="I28" s="78">
        <v>0</v>
      </c>
      <c r="J28" s="78">
        <v>54000</v>
      </c>
      <c r="K28" s="79">
        <v>0</v>
      </c>
      <c r="L28" s="78">
        <v>0</v>
      </c>
      <c r="M28" s="78">
        <v>0</v>
      </c>
      <c r="N28" s="76" t="s">
        <v>213</v>
      </c>
      <c r="O28" s="99">
        <v>71260009</v>
      </c>
      <c r="P28" s="76" t="s">
        <v>218</v>
      </c>
      <c r="Q28" s="80" t="s">
        <v>147</v>
      </c>
      <c r="R28" s="76" t="s">
        <v>148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48" customHeight="1" x14ac:dyDescent="0.25">
      <c r="A29" s="103" t="s">
        <v>37</v>
      </c>
      <c r="B29" s="76" t="s">
        <v>38</v>
      </c>
      <c r="C29" s="99">
        <v>3.60004763062022E+16</v>
      </c>
      <c r="D29" s="77">
        <v>44818</v>
      </c>
      <c r="E29" s="76" t="s">
        <v>212</v>
      </c>
      <c r="F29" s="78">
        <v>54000</v>
      </c>
      <c r="G29" s="78">
        <v>54000</v>
      </c>
      <c r="H29" s="78">
        <v>0</v>
      </c>
      <c r="I29" s="78">
        <v>0</v>
      </c>
      <c r="J29" s="78">
        <v>54000</v>
      </c>
      <c r="K29" s="79">
        <v>0</v>
      </c>
      <c r="L29" s="78">
        <v>0</v>
      </c>
      <c r="M29" s="78">
        <v>0</v>
      </c>
      <c r="N29" s="76" t="s">
        <v>213</v>
      </c>
      <c r="O29" s="99">
        <v>71260009</v>
      </c>
      <c r="P29" s="76" t="s">
        <v>218</v>
      </c>
      <c r="Q29" s="80" t="s">
        <v>147</v>
      </c>
      <c r="R29" s="76" t="s">
        <v>148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48" customHeight="1" x14ac:dyDescent="0.25">
      <c r="A30" s="103" t="s">
        <v>37</v>
      </c>
      <c r="B30" s="76" t="s">
        <v>38</v>
      </c>
      <c r="C30" s="99">
        <v>3.60004855702022E+16</v>
      </c>
      <c r="D30" s="77">
        <v>44904</v>
      </c>
      <c r="E30" s="76" t="s">
        <v>212</v>
      </c>
      <c r="F30" s="78">
        <v>124008</v>
      </c>
      <c r="G30" s="78">
        <v>0</v>
      </c>
      <c r="H30" s="78">
        <f t="shared" ref="H30:H31" si="5">F30</f>
        <v>124008</v>
      </c>
      <c r="I30" s="78">
        <v>0</v>
      </c>
      <c r="J30" s="78">
        <f t="shared" ref="J30:J31" si="6">H30</f>
        <v>124008</v>
      </c>
      <c r="K30" s="78">
        <v>0</v>
      </c>
      <c r="L30" s="78">
        <f t="shared" ref="L30:L31" si="7">J30</f>
        <v>124008</v>
      </c>
      <c r="M30" s="78">
        <v>0</v>
      </c>
      <c r="N30" s="76" t="s">
        <v>219</v>
      </c>
      <c r="O30" s="99">
        <v>41850002</v>
      </c>
      <c r="P30" s="76" t="s">
        <v>220</v>
      </c>
      <c r="Q30" s="76" t="s">
        <v>162</v>
      </c>
      <c r="R30" s="78" t="s">
        <v>221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48" customHeight="1" x14ac:dyDescent="0.25">
      <c r="A31" s="103" t="s">
        <v>37</v>
      </c>
      <c r="B31" s="76" t="s">
        <v>80</v>
      </c>
      <c r="C31" s="99" t="s">
        <v>81</v>
      </c>
      <c r="D31" s="77">
        <v>44684</v>
      </c>
      <c r="E31" s="76" t="s">
        <v>82</v>
      </c>
      <c r="F31" s="78">
        <v>250000</v>
      </c>
      <c r="G31" s="78">
        <v>0</v>
      </c>
      <c r="H31" s="78">
        <f t="shared" si="5"/>
        <v>250000</v>
      </c>
      <c r="I31" s="78">
        <v>0</v>
      </c>
      <c r="J31" s="78">
        <f t="shared" si="6"/>
        <v>250000</v>
      </c>
      <c r="K31" s="78">
        <v>0</v>
      </c>
      <c r="L31" s="78">
        <f t="shared" si="7"/>
        <v>250000</v>
      </c>
      <c r="M31" s="78">
        <v>0</v>
      </c>
      <c r="N31" s="76" t="s">
        <v>83</v>
      </c>
      <c r="O31" s="99">
        <v>202218800004</v>
      </c>
      <c r="P31" s="76" t="s">
        <v>91</v>
      </c>
      <c r="Q31" s="76" t="s">
        <v>162</v>
      </c>
      <c r="R31" s="78" t="s">
        <v>221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48" customHeight="1" x14ac:dyDescent="0.25">
      <c r="A32" s="103" t="s">
        <v>37</v>
      </c>
      <c r="B32" s="76" t="s">
        <v>46</v>
      </c>
      <c r="C32" s="99" t="s">
        <v>85</v>
      </c>
      <c r="D32" s="104">
        <v>44926</v>
      </c>
      <c r="E32" s="76" t="s">
        <v>222</v>
      </c>
      <c r="F32" s="78">
        <v>485000</v>
      </c>
      <c r="G32" s="78">
        <v>0</v>
      </c>
      <c r="H32" s="78">
        <v>481104</v>
      </c>
      <c r="I32" s="105">
        <v>3896</v>
      </c>
      <c r="J32" s="78">
        <f>H32+I32</f>
        <v>485000</v>
      </c>
      <c r="K32" s="105">
        <v>0</v>
      </c>
      <c r="L32" s="105">
        <f>H32</f>
        <v>481104</v>
      </c>
      <c r="M32" s="105">
        <v>0</v>
      </c>
      <c r="N32" s="76" t="s">
        <v>223</v>
      </c>
      <c r="O32" s="99" t="s">
        <v>21</v>
      </c>
      <c r="P32" s="76" t="s">
        <v>224</v>
      </c>
      <c r="Q32" s="76" t="s">
        <v>162</v>
      </c>
      <c r="R32" s="76" t="s">
        <v>225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43" ht="48" customHeight="1" x14ac:dyDescent="0.25">
      <c r="A33" s="103" t="s">
        <v>16</v>
      </c>
      <c r="B33" s="75" t="s">
        <v>17</v>
      </c>
      <c r="C33" s="106" t="s">
        <v>226</v>
      </c>
      <c r="D33" s="104">
        <v>44901</v>
      </c>
      <c r="E33" s="106" t="s">
        <v>52</v>
      </c>
      <c r="F33" s="107">
        <v>182282.46</v>
      </c>
      <c r="G33" s="107">
        <v>182282.46</v>
      </c>
      <c r="H33" s="78">
        <v>0</v>
      </c>
      <c r="I33" s="78">
        <v>0</v>
      </c>
      <c r="J33" s="107">
        <v>182282.46</v>
      </c>
      <c r="K33" s="105">
        <v>0</v>
      </c>
      <c r="L33" s="105">
        <v>0</v>
      </c>
      <c r="M33" s="105">
        <v>0</v>
      </c>
      <c r="N33" s="106" t="s">
        <v>53</v>
      </c>
      <c r="O33" s="106" t="s">
        <v>226</v>
      </c>
      <c r="P33" s="90" t="s">
        <v>227</v>
      </c>
      <c r="Q33" s="80" t="s">
        <v>147</v>
      </c>
      <c r="R33" s="76" t="s">
        <v>228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43" ht="48" customHeight="1" x14ac:dyDescent="0.25">
      <c r="A34" s="103" t="s">
        <v>16</v>
      </c>
      <c r="B34" s="75" t="s">
        <v>17</v>
      </c>
      <c r="C34" s="106" t="s">
        <v>229</v>
      </c>
      <c r="D34" s="104">
        <v>44901</v>
      </c>
      <c r="E34" s="106" t="s">
        <v>56</v>
      </c>
      <c r="F34" s="107">
        <v>200000</v>
      </c>
      <c r="G34" s="107">
        <v>200000</v>
      </c>
      <c r="H34" s="78">
        <v>0</v>
      </c>
      <c r="I34" s="78">
        <v>0</v>
      </c>
      <c r="J34" s="107">
        <v>200000</v>
      </c>
      <c r="K34" s="105">
        <v>0</v>
      </c>
      <c r="L34" s="105">
        <v>0</v>
      </c>
      <c r="M34" s="105">
        <v>0</v>
      </c>
      <c r="N34" s="106" t="s">
        <v>57</v>
      </c>
      <c r="O34" s="106" t="s">
        <v>229</v>
      </c>
      <c r="P34" s="90" t="s">
        <v>227</v>
      </c>
      <c r="Q34" s="80" t="s">
        <v>147</v>
      </c>
      <c r="R34" s="76" t="s">
        <v>228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43" ht="76.5" customHeight="1" x14ac:dyDescent="0.25">
      <c r="A35" s="103" t="s">
        <v>16</v>
      </c>
      <c r="B35" s="75" t="s">
        <v>23</v>
      </c>
      <c r="C35" s="106" t="s">
        <v>230</v>
      </c>
      <c r="D35" s="104">
        <v>44901</v>
      </c>
      <c r="E35" s="106" t="s">
        <v>59</v>
      </c>
      <c r="F35" s="107">
        <v>150000</v>
      </c>
      <c r="G35" s="107">
        <v>150000</v>
      </c>
      <c r="H35" s="78">
        <v>0</v>
      </c>
      <c r="I35" s="78">
        <v>0</v>
      </c>
      <c r="J35" s="107">
        <v>150000</v>
      </c>
      <c r="K35" s="105">
        <v>0</v>
      </c>
      <c r="L35" s="105">
        <v>0</v>
      </c>
      <c r="M35" s="105">
        <v>0</v>
      </c>
      <c r="N35" s="106" t="s">
        <v>36</v>
      </c>
      <c r="O35" s="106" t="s">
        <v>230</v>
      </c>
      <c r="P35" s="90" t="s">
        <v>227</v>
      </c>
      <c r="Q35" s="80" t="s">
        <v>147</v>
      </c>
      <c r="R35" s="76" t="s">
        <v>228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43" ht="76.5" customHeight="1" x14ac:dyDescent="0.25">
      <c r="A36" s="103" t="s">
        <v>16</v>
      </c>
      <c r="B36" s="75" t="s">
        <v>23</v>
      </c>
      <c r="C36" s="106" t="s">
        <v>231</v>
      </c>
      <c r="D36" s="104">
        <v>44901</v>
      </c>
      <c r="E36" s="106" t="s">
        <v>61</v>
      </c>
      <c r="F36" s="107">
        <v>200000</v>
      </c>
      <c r="G36" s="107">
        <v>200000</v>
      </c>
      <c r="H36" s="78">
        <v>0</v>
      </c>
      <c r="I36" s="78">
        <v>0</v>
      </c>
      <c r="J36" s="107">
        <v>200000</v>
      </c>
      <c r="K36" s="105">
        <v>0</v>
      </c>
      <c r="L36" s="105">
        <v>0</v>
      </c>
      <c r="M36" s="105">
        <v>0</v>
      </c>
      <c r="N36" s="106" t="s">
        <v>62</v>
      </c>
      <c r="O36" s="106" t="s">
        <v>231</v>
      </c>
      <c r="P36" s="90" t="s">
        <v>227</v>
      </c>
      <c r="Q36" s="80" t="s">
        <v>147</v>
      </c>
      <c r="R36" s="76" t="s">
        <v>228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43" ht="76.5" customHeight="1" x14ac:dyDescent="0.25">
      <c r="A37" s="103" t="s">
        <v>16</v>
      </c>
      <c r="B37" s="75" t="s">
        <v>29</v>
      </c>
      <c r="C37" s="106" t="s">
        <v>232</v>
      </c>
      <c r="D37" s="104">
        <v>44901</v>
      </c>
      <c r="E37" s="106" t="s">
        <v>64</v>
      </c>
      <c r="F37" s="107">
        <v>150000</v>
      </c>
      <c r="G37" s="107">
        <v>150000</v>
      </c>
      <c r="H37" s="78">
        <v>0</v>
      </c>
      <c r="I37" s="78">
        <v>0</v>
      </c>
      <c r="J37" s="107">
        <v>150000</v>
      </c>
      <c r="K37" s="105">
        <v>0</v>
      </c>
      <c r="L37" s="105">
        <v>0</v>
      </c>
      <c r="M37" s="105">
        <v>0</v>
      </c>
      <c r="N37" s="106" t="s">
        <v>65</v>
      </c>
      <c r="O37" s="106" t="s">
        <v>232</v>
      </c>
      <c r="P37" s="90" t="s">
        <v>227</v>
      </c>
      <c r="Q37" s="80" t="s">
        <v>147</v>
      </c>
      <c r="R37" s="76" t="s">
        <v>228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43" ht="48" customHeight="1" x14ac:dyDescent="0.25">
      <c r="A38" s="103" t="s">
        <v>16</v>
      </c>
      <c r="B38" s="75" t="s">
        <v>66</v>
      </c>
      <c r="C38" s="106" t="s">
        <v>233</v>
      </c>
      <c r="D38" s="104">
        <v>44901</v>
      </c>
      <c r="E38" s="106" t="s">
        <v>68</v>
      </c>
      <c r="F38" s="107">
        <v>300000</v>
      </c>
      <c r="G38" s="107">
        <v>300000</v>
      </c>
      <c r="H38" s="78">
        <v>0</v>
      </c>
      <c r="I38" s="78">
        <v>0</v>
      </c>
      <c r="J38" s="107">
        <v>300000</v>
      </c>
      <c r="K38" s="105">
        <v>0</v>
      </c>
      <c r="L38" s="105">
        <v>0</v>
      </c>
      <c r="M38" s="105">
        <v>0</v>
      </c>
      <c r="N38" s="106" t="s">
        <v>69</v>
      </c>
      <c r="O38" s="106" t="s">
        <v>233</v>
      </c>
      <c r="P38" s="90" t="s">
        <v>227</v>
      </c>
      <c r="Q38" s="80" t="s">
        <v>147</v>
      </c>
      <c r="R38" s="76" t="s">
        <v>228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43" ht="48" customHeight="1" x14ac:dyDescent="0.25">
      <c r="A39" s="103" t="s">
        <v>16</v>
      </c>
      <c r="B39" s="75" t="s">
        <v>66</v>
      </c>
      <c r="C39" s="106" t="s">
        <v>234</v>
      </c>
      <c r="D39" s="104">
        <v>44901</v>
      </c>
      <c r="E39" s="106" t="s">
        <v>71</v>
      </c>
      <c r="F39" s="107">
        <v>100000</v>
      </c>
      <c r="G39" s="107">
        <v>100000</v>
      </c>
      <c r="H39" s="78">
        <v>0</v>
      </c>
      <c r="I39" s="78">
        <v>0</v>
      </c>
      <c r="J39" s="107">
        <v>100000</v>
      </c>
      <c r="K39" s="105">
        <v>0</v>
      </c>
      <c r="L39" s="105">
        <v>0</v>
      </c>
      <c r="M39" s="105">
        <v>0</v>
      </c>
      <c r="N39" s="106" t="s">
        <v>72</v>
      </c>
      <c r="O39" s="106" t="s">
        <v>234</v>
      </c>
      <c r="P39" s="90" t="s">
        <v>227</v>
      </c>
      <c r="Q39" s="80" t="s">
        <v>147</v>
      </c>
      <c r="R39" s="76" t="s">
        <v>228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48" customHeight="1" x14ac:dyDescent="0.25">
      <c r="A40" s="103" t="s">
        <v>16</v>
      </c>
      <c r="B40" s="108" t="s">
        <v>66</v>
      </c>
      <c r="C40" s="109" t="s">
        <v>235</v>
      </c>
      <c r="D40" s="104">
        <v>44901</v>
      </c>
      <c r="E40" s="109" t="s">
        <v>74</v>
      </c>
      <c r="F40" s="110">
        <v>150000</v>
      </c>
      <c r="G40" s="110">
        <v>150000</v>
      </c>
      <c r="H40" s="111">
        <v>0</v>
      </c>
      <c r="I40" s="111">
        <v>0</v>
      </c>
      <c r="J40" s="110">
        <v>150000</v>
      </c>
      <c r="K40" s="105">
        <v>0</v>
      </c>
      <c r="L40" s="105">
        <v>0</v>
      </c>
      <c r="M40" s="105">
        <v>0</v>
      </c>
      <c r="N40" s="109" t="s">
        <v>75</v>
      </c>
      <c r="O40" s="109" t="s">
        <v>235</v>
      </c>
      <c r="P40" s="90" t="s">
        <v>227</v>
      </c>
      <c r="Q40" s="80" t="s">
        <v>147</v>
      </c>
      <c r="R40" s="76" t="s">
        <v>228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48" customHeight="1" x14ac:dyDescent="0.25">
      <c r="A41" s="103" t="s">
        <v>16</v>
      </c>
      <c r="B41" s="76" t="s">
        <v>201</v>
      </c>
      <c r="C41" s="75" t="s">
        <v>236</v>
      </c>
      <c r="D41" s="104">
        <v>44720</v>
      </c>
      <c r="E41" s="76" t="s">
        <v>237</v>
      </c>
      <c r="F41" s="78">
        <v>1159000</v>
      </c>
      <c r="G41" s="97">
        <v>800000</v>
      </c>
      <c r="H41" s="78">
        <v>0</v>
      </c>
      <c r="I41" s="78">
        <v>359000</v>
      </c>
      <c r="J41" s="78">
        <f t="shared" ref="J41:J42" si="8">G41+I41</f>
        <v>1159000</v>
      </c>
      <c r="K41" s="105">
        <f t="shared" ref="K41:K42" si="9">J41</f>
        <v>1159000</v>
      </c>
      <c r="L41" s="105">
        <v>0</v>
      </c>
      <c r="M41" s="105">
        <v>0</v>
      </c>
      <c r="N41" s="112" t="s">
        <v>176</v>
      </c>
      <c r="O41" s="112" t="s">
        <v>177</v>
      </c>
      <c r="P41" s="113" t="s">
        <v>238</v>
      </c>
      <c r="Q41" s="113" t="s">
        <v>147</v>
      </c>
      <c r="R41" s="108" t="s">
        <v>239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5.75" customHeight="1" x14ac:dyDescent="0.25">
      <c r="A42" s="114" t="s">
        <v>16</v>
      </c>
      <c r="B42" s="112" t="s">
        <v>17</v>
      </c>
      <c r="C42" s="108" t="s">
        <v>240</v>
      </c>
      <c r="D42" s="115">
        <v>44734</v>
      </c>
      <c r="E42" s="112" t="s">
        <v>241</v>
      </c>
      <c r="F42" s="111">
        <v>114000</v>
      </c>
      <c r="G42" s="116">
        <v>100000</v>
      </c>
      <c r="H42" s="111">
        <v>0</v>
      </c>
      <c r="I42" s="111">
        <v>14000</v>
      </c>
      <c r="J42" s="111">
        <f t="shared" si="8"/>
        <v>114000</v>
      </c>
      <c r="K42" s="117">
        <f t="shared" si="9"/>
        <v>114000</v>
      </c>
      <c r="L42" s="117">
        <v>0</v>
      </c>
      <c r="M42" s="118">
        <v>0</v>
      </c>
      <c r="N42" s="76" t="s">
        <v>176</v>
      </c>
      <c r="O42" s="76" t="s">
        <v>176</v>
      </c>
      <c r="P42" s="80" t="s">
        <v>242</v>
      </c>
      <c r="Q42" s="80" t="s">
        <v>147</v>
      </c>
      <c r="R42" s="75" t="s">
        <v>243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48" customHeight="1" x14ac:dyDescent="0.25">
      <c r="A43" s="125" t="s">
        <v>135</v>
      </c>
      <c r="B43" s="122"/>
      <c r="C43" s="122"/>
      <c r="D43" s="122"/>
      <c r="E43" s="123"/>
      <c r="F43" s="119">
        <f t="shared" ref="F43:M43" si="10">SUM(F3:F42)</f>
        <v>8826452.3499999996</v>
      </c>
      <c r="G43" s="119">
        <f t="shared" si="10"/>
        <v>6547202.2800000003</v>
      </c>
      <c r="H43" s="119">
        <f t="shared" si="10"/>
        <v>1093968</v>
      </c>
      <c r="I43" s="119">
        <f t="shared" si="10"/>
        <v>1055588.71</v>
      </c>
      <c r="J43" s="119">
        <f t="shared" si="10"/>
        <v>8946758.9900000002</v>
      </c>
      <c r="K43" s="119">
        <f t="shared" si="10"/>
        <v>4182776.31</v>
      </c>
      <c r="L43" s="119">
        <f t="shared" si="10"/>
        <v>1093968</v>
      </c>
      <c r="M43" s="119">
        <f t="shared" si="10"/>
        <v>0</v>
      </c>
      <c r="N43" s="120"/>
      <c r="O43" s="120"/>
      <c r="P43" s="120"/>
      <c r="Q43" s="120"/>
      <c r="R43" s="120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21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21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21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21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21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21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21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21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21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21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21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21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21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21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21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21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21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21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21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21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21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ht="21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ht="21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ht="21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ht="21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ht="21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ht="21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ht="21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ht="21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ht="21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ht="21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ht="21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ht="21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ht="21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ht="21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ht="21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ht="21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ht="21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ht="21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ht="21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ht="21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ht="21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ht="21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ht="21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ht="21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ht="21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ht="21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ht="21" customHeight="1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ht="21" customHeight="1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ht="21" customHeight="1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ht="21" customHeight="1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ht="21" customHeight="1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  <row r="159" ht="21" customHeight="1" x14ac:dyDescent="0.2"/>
    <row r="160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  <row r="173" ht="21" customHeight="1" x14ac:dyDescent="0.2"/>
    <row r="174" ht="21" customHeight="1" x14ac:dyDescent="0.2"/>
    <row r="175" ht="21" customHeight="1" x14ac:dyDescent="0.2"/>
    <row r="176" ht="21" customHeight="1" x14ac:dyDescent="0.2"/>
    <row r="177" ht="21" customHeight="1" x14ac:dyDescent="0.2"/>
    <row r="178" ht="21" customHeight="1" x14ac:dyDescent="0.2"/>
    <row r="179" ht="21" customHeight="1" x14ac:dyDescent="0.2"/>
    <row r="180" ht="21" customHeight="1" x14ac:dyDescent="0.2"/>
    <row r="181" ht="21" customHeight="1" x14ac:dyDescent="0.2"/>
    <row r="182" ht="21" customHeight="1" x14ac:dyDescent="0.2"/>
    <row r="183" ht="21" customHeight="1" x14ac:dyDescent="0.2"/>
    <row r="184" ht="21" customHeight="1" x14ac:dyDescent="0.2"/>
    <row r="185" ht="21" customHeight="1" x14ac:dyDescent="0.2"/>
    <row r="186" ht="21" customHeight="1" x14ac:dyDescent="0.2"/>
    <row r="187" ht="21" customHeight="1" x14ac:dyDescent="0.2"/>
    <row r="188" ht="21" customHeight="1" x14ac:dyDescent="0.2"/>
    <row r="189" ht="21" customHeight="1" x14ac:dyDescent="0.2"/>
    <row r="190" ht="21" customHeight="1" x14ac:dyDescent="0.2"/>
    <row r="191" ht="21" customHeight="1" x14ac:dyDescent="0.2"/>
    <row r="192" ht="21" customHeight="1" x14ac:dyDescent="0.2"/>
    <row r="193" ht="21" customHeight="1" x14ac:dyDescent="0.2"/>
    <row r="194" ht="21" customHeight="1" x14ac:dyDescent="0.2"/>
    <row r="195" ht="21" customHeight="1" x14ac:dyDescent="0.2"/>
    <row r="196" ht="21" customHeight="1" x14ac:dyDescent="0.2"/>
    <row r="197" ht="21" customHeight="1" x14ac:dyDescent="0.2"/>
    <row r="198" ht="21" customHeight="1" x14ac:dyDescent="0.2"/>
    <row r="199" ht="21" customHeight="1" x14ac:dyDescent="0.2"/>
    <row r="200" ht="21" customHeight="1" x14ac:dyDescent="0.2"/>
    <row r="201" ht="21" customHeight="1" x14ac:dyDescent="0.2"/>
    <row r="202" ht="21" customHeight="1" x14ac:dyDescent="0.2"/>
    <row r="203" ht="21" customHeight="1" x14ac:dyDescent="0.2"/>
    <row r="204" ht="21" customHeight="1" x14ac:dyDescent="0.2"/>
    <row r="205" ht="21" customHeight="1" x14ac:dyDescent="0.2"/>
    <row r="206" ht="21" customHeight="1" x14ac:dyDescent="0.2"/>
    <row r="207" ht="21" customHeight="1" x14ac:dyDescent="0.2"/>
    <row r="208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  <row r="233" ht="21" customHeight="1" x14ac:dyDescent="0.2"/>
    <row r="234" ht="21" customHeight="1" x14ac:dyDescent="0.2"/>
    <row r="235" ht="21" customHeight="1" x14ac:dyDescent="0.2"/>
    <row r="236" ht="21" customHeight="1" x14ac:dyDescent="0.2"/>
    <row r="237" ht="21" customHeight="1" x14ac:dyDescent="0.2"/>
    <row r="238" ht="21" customHeight="1" x14ac:dyDescent="0.2"/>
    <row r="239" ht="21" customHeight="1" x14ac:dyDescent="0.2"/>
    <row r="240" ht="21" customHeight="1" x14ac:dyDescent="0.2"/>
    <row r="241" ht="21" customHeight="1" x14ac:dyDescent="0.2"/>
    <row r="242" ht="21" customHeight="1" x14ac:dyDescent="0.2"/>
    <row r="243" ht="21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2">
    <mergeCell ref="A1:R1"/>
    <mergeCell ref="A43:E43"/>
  </mergeCells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2023</vt:lpstr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Larissa Maria Hoffmann Carneiro</cp:lastModifiedBy>
  <dcterms:created xsi:type="dcterms:W3CDTF">2023-02-17T19:33:22Z</dcterms:created>
  <dcterms:modified xsi:type="dcterms:W3CDTF">2024-06-12T13:58:46Z</dcterms:modified>
</cp:coreProperties>
</file>